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VarunMishra\Downloads\Monthly portfolio_April 2026\"/>
    </mc:Choice>
  </mc:AlternateContent>
  <xr:revisionPtr revIDLastSave="0" documentId="13_ncr:1_{91D151A4-79BC-4109-B7E6-F5828456480E}" xr6:coauthVersionLast="47" xr6:coauthVersionMax="47" xr10:uidLastSave="{00000000-0000-0000-0000-000000000000}"/>
  <bookViews>
    <workbookView xWindow="38280" yWindow="-135" windowWidth="38640" windowHeight="21120" xr2:uid="{8F944C41-B8EE-419F-AF1C-5F2891F4C589}"/>
  </bookViews>
  <sheets>
    <sheet name="CMARB_April 2026" sheetId="3" r:id="rId1"/>
  </sheets>
  <definedNames>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4" i="3" l="1"/>
  <c r="G114" i="3"/>
  <c r="H59" i="3"/>
  <c r="G59" i="3"/>
  <c r="H62" i="3" l="1"/>
  <c r="G62" i="3"/>
  <c r="H115" i="3"/>
  <c r="G115" i="3"/>
  <c r="G135" i="3" l="1"/>
  <c r="H135" i="3"/>
</calcChain>
</file>

<file path=xl/sharedStrings.xml><?xml version="1.0" encoding="utf-8"?>
<sst xmlns="http://schemas.openxmlformats.org/spreadsheetml/2006/main" count="445" uniqueCount="327">
  <si>
    <t>Capitalmind Mutual Fund</t>
  </si>
  <si>
    <t>SCHEME NAME :</t>
  </si>
  <si>
    <t>INCEPTION  DATE :</t>
  </si>
  <si>
    <t>Name of the Instrument / Issuer</t>
  </si>
  <si>
    <t>ISIN</t>
  </si>
  <si>
    <t>Rating / Industry^</t>
  </si>
  <si>
    <t>Quantity</t>
  </si>
  <si>
    <t>Market value
(Rs. in Lakhs)</t>
  </si>
  <si>
    <t>% to NAV</t>
  </si>
  <si>
    <t>YTM%</t>
  </si>
  <si>
    <t>YTC%*</t>
  </si>
  <si>
    <t>Equity &amp; Equity related</t>
  </si>
  <si>
    <t>(a) Listed / awaiting listing on Stock Exchanges</t>
  </si>
  <si>
    <t>Bharti Airtel Limited</t>
  </si>
  <si>
    <t>INE397D01024</t>
  </si>
  <si>
    <t>Telecom - Services</t>
  </si>
  <si>
    <t>Bajaj Finance Limited</t>
  </si>
  <si>
    <t>INE296A01032</t>
  </si>
  <si>
    <t>Finance</t>
  </si>
  <si>
    <t>ICICI Bank Limited</t>
  </si>
  <si>
    <t>INE090A01021</t>
  </si>
  <si>
    <t>Banks</t>
  </si>
  <si>
    <t>Pharmaceuticals &amp; Biotechnology</t>
  </si>
  <si>
    <t>Consumer Durables</t>
  </si>
  <si>
    <t>Capital Markets</t>
  </si>
  <si>
    <t>Multi Commodity Exchange of India Limited</t>
  </si>
  <si>
    <t>Sub Total</t>
  </si>
  <si>
    <t>NIL</t>
  </si>
  <si>
    <t>Money Market Instruments</t>
  </si>
  <si>
    <t>Reverse Repo / TREPS</t>
  </si>
  <si>
    <t>Clearing Corporation of India Ltd</t>
  </si>
  <si>
    <t>HDFC Bank Limited</t>
  </si>
  <si>
    <t>INE040A01034</t>
  </si>
  <si>
    <t>Automobiles</t>
  </si>
  <si>
    <t>Non - Ferrous Metals</t>
  </si>
  <si>
    <t>Eicher Motors Limited</t>
  </si>
  <si>
    <t>INE066A01021</t>
  </si>
  <si>
    <t>The Federal Bank Limited</t>
  </si>
  <si>
    <t>INE171A01029</t>
  </si>
  <si>
    <t>Treasury Bill</t>
  </si>
  <si>
    <t>Sovereign</t>
  </si>
  <si>
    <t>Total</t>
  </si>
  <si>
    <t>(b) Unlisted</t>
  </si>
  <si>
    <t>Derivatives</t>
  </si>
  <si>
    <t>Index / Stock Futures</t>
  </si>
  <si>
    <t>Net Receivables / (Payables)</t>
  </si>
  <si>
    <t>GRAND TOTAL</t>
  </si>
  <si>
    <t>Notes &amp; Symbols :-</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</si>
  <si>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</si>
  <si>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</si>
  <si>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Bharat Electronics Limited</t>
  </si>
  <si>
    <t>INE263A01024</t>
  </si>
  <si>
    <t>Aerospace &amp; Defense</t>
  </si>
  <si>
    <t>Titan Company Limited</t>
  </si>
  <si>
    <t>State Bank of India</t>
  </si>
  <si>
    <t>Canara Bank</t>
  </si>
  <si>
    <t>Bank of Baroda</t>
  </si>
  <si>
    <t>Aditya Birla Capital Limited</t>
  </si>
  <si>
    <t>INE280A01028</t>
  </si>
  <si>
    <t>INE062A01020</t>
  </si>
  <si>
    <t>INE476A01022</t>
  </si>
  <si>
    <t>INE028A01039</t>
  </si>
  <si>
    <t>INE674K01013</t>
  </si>
  <si>
    <t>Insurance</t>
  </si>
  <si>
    <t>Axis Bank Limited</t>
  </si>
  <si>
    <t>Punjab National Bank</t>
  </si>
  <si>
    <t>INE238A01034</t>
  </si>
  <si>
    <t>INE160A01022</t>
  </si>
  <si>
    <t>INE745G01043</t>
  </si>
  <si>
    <t>** Thinly Traded Securities/Non Traded Securities</t>
  </si>
  <si>
    <t>#  Unlisted Security</t>
  </si>
  <si>
    <t>**#  Both Thinly Traded Securities/Non Traded Securities and Unlisted securities</t>
  </si>
  <si>
    <t>NMDC Limited</t>
  </si>
  <si>
    <t>Larsen &amp; Toubro Limited</t>
  </si>
  <si>
    <t>Adani Ports and Special Economic Zone Limited</t>
  </si>
  <si>
    <t>Vodafone Idea Limited</t>
  </si>
  <si>
    <t>Lodha Developers Limited</t>
  </si>
  <si>
    <t>Manappuram Finance Limited</t>
  </si>
  <si>
    <t>Shriram Finance Limited</t>
  </si>
  <si>
    <t>RBL Bank Limited</t>
  </si>
  <si>
    <t>Kalyan Jewellers India Limited</t>
  </si>
  <si>
    <t>Hindustan Zinc Limited</t>
  </si>
  <si>
    <t>United Spirits Limited</t>
  </si>
  <si>
    <t>Fortis Healthcare Limited</t>
  </si>
  <si>
    <t>Cholamandalam Investment and Finance Company Ltd</t>
  </si>
  <si>
    <t>Tata Consumer Products Limited</t>
  </si>
  <si>
    <t>Coforge Limited</t>
  </si>
  <si>
    <t>LIC Housing Finance Limited</t>
  </si>
  <si>
    <t>Cipla Limited</t>
  </si>
  <si>
    <t>HDFC Life Insurance Company Limited</t>
  </si>
  <si>
    <t>Sun Pharmaceutical Industries Limited</t>
  </si>
  <si>
    <t>Dabur India Limited</t>
  </si>
  <si>
    <t>Bandhan Bank Limited</t>
  </si>
  <si>
    <t>Apollo Hospitals Enterprise Limited</t>
  </si>
  <si>
    <t>Godrej Properties Limited</t>
  </si>
  <si>
    <t>Crompton Greaves Consumer Electricals Limited</t>
  </si>
  <si>
    <t>Grasim Industries Limited</t>
  </si>
  <si>
    <t>Power Grid Corporation of India Limited</t>
  </si>
  <si>
    <t>Prestige Estates Projects Limited</t>
  </si>
  <si>
    <t>Indian Energy Exchange Limited</t>
  </si>
  <si>
    <t>DLF Limited</t>
  </si>
  <si>
    <t>INE584A01023</t>
  </si>
  <si>
    <t>INE018A01030</t>
  </si>
  <si>
    <t>INE742F01042</t>
  </si>
  <si>
    <t>INE669E01016</t>
  </si>
  <si>
    <t>INE670K01029</t>
  </si>
  <si>
    <t>INE522D01027</t>
  </si>
  <si>
    <t>INE721A01047</t>
  </si>
  <si>
    <t>INE976G01028</t>
  </si>
  <si>
    <t>INE303R01014</t>
  </si>
  <si>
    <t>INE267A01025</t>
  </si>
  <si>
    <t>INE854D01024</t>
  </si>
  <si>
    <t>INE061F01013</t>
  </si>
  <si>
    <t>INE121A01024</t>
  </si>
  <si>
    <t>INE192A01025</t>
  </si>
  <si>
    <t>INE591G01025</t>
  </si>
  <si>
    <t>INE115A01026</t>
  </si>
  <si>
    <t>INE059A01026</t>
  </si>
  <si>
    <t>INE795G01014</t>
  </si>
  <si>
    <t>INE044A01036</t>
  </si>
  <si>
    <t>INE016A01026</t>
  </si>
  <si>
    <t>INE545U01014</t>
  </si>
  <si>
    <t>INE437A01024</t>
  </si>
  <si>
    <t>INE484J01027</t>
  </si>
  <si>
    <t>INE299U01018</t>
  </si>
  <si>
    <t>INE047A01021</t>
  </si>
  <si>
    <t>INE752E01010</t>
  </si>
  <si>
    <t>INE811K01011</t>
  </si>
  <si>
    <t>INE022Q01020</t>
  </si>
  <si>
    <t>INE271C01023</t>
  </si>
  <si>
    <t>Minerals &amp; Mining</t>
  </si>
  <si>
    <t>Construction</t>
  </si>
  <si>
    <t>Transport Infrastructure</t>
  </si>
  <si>
    <t>Realty</t>
  </si>
  <si>
    <t>Beverages</t>
  </si>
  <si>
    <t>Healthcare Services</t>
  </si>
  <si>
    <t>Agricultural Food &amp; other Products</t>
  </si>
  <si>
    <t>IT - Software</t>
  </si>
  <si>
    <t>Personal Products</t>
  </si>
  <si>
    <t>Cement &amp; Cement Products</t>
  </si>
  <si>
    <t>Power</t>
  </si>
  <si>
    <t xml:space="preserve">Capitalmind Arbitrage Fund
(An open-ended scheme investing in arbitrage opportunities) </t>
  </si>
  <si>
    <t>March 16, 2026</t>
  </si>
  <si>
    <t>Underlying</t>
  </si>
  <si>
    <t>Current price of the contract</t>
  </si>
  <si>
    <t>Margin maintained in Rs. Lakhs</t>
  </si>
  <si>
    <t>Notes:</t>
  </si>
  <si>
    <t>1. There is no security which is in default beyond its maturity / Interest payment date.</t>
  </si>
  <si>
    <t>2. Aggregate value of illiquid equity shares of the fund amounts to Rs. Nil and their percentage to Net Asset value is Nil</t>
  </si>
  <si>
    <t xml:space="preserve">            CAPITALMIND ARBITRAGE FUND - Direct Plan - Growth Option</t>
  </si>
  <si>
    <t xml:space="preserve">            CAPITALMIND ARBITRAGE FUND - Regular Plan - Growth Option</t>
  </si>
  <si>
    <t xml:space="preserve">            CAPITALMIND ARBITRAGE FUND - Regular Plan IDCW</t>
  </si>
  <si>
    <t xml:space="preserve">            CAPITALMIND ARBITRAGE FUND - Direct Plan IDCW</t>
  </si>
  <si>
    <t>6. Exposure to derivative instrument at the end of the month is (value in Lacs)</t>
  </si>
  <si>
    <t>Long/ short</t>
  </si>
  <si>
    <t>Futures price when purchased</t>
  </si>
  <si>
    <t>Nil</t>
  </si>
  <si>
    <t>Call/ put</t>
  </si>
  <si>
    <t>Number of contracts</t>
  </si>
  <si>
    <t>Option price when purchased</t>
  </si>
  <si>
    <t>Current price</t>
  </si>
  <si>
    <t>7. Investment in short term deposit at the end of the Month</t>
  </si>
  <si>
    <t>8. Portfolio Turnover Ratio</t>
  </si>
  <si>
    <t>10. Total Exposure to illiquid securities</t>
  </si>
  <si>
    <t>11. Instances of fair valuation of Securities or Deviation in valuation from what is provided by valuation agencies</t>
  </si>
  <si>
    <t>13. Deviation in the mandated asset allocation pursuant to SEBI Circular SEBI/HO/IMD/IMD-PoD-1/P/CIR/2024/90 dated June 27, 2024</t>
  </si>
  <si>
    <t xml:space="preserve">MONTHLY PORTFOLIO STATEMENT AS ON : </t>
  </si>
  <si>
    <t>April 30, 2026</t>
  </si>
  <si>
    <t>ICICI Prudential Life Insurance Company Limited</t>
  </si>
  <si>
    <t>INE726G01019</t>
  </si>
  <si>
    <t>Indus Towers Limited</t>
  </si>
  <si>
    <t>INE121J01017</t>
  </si>
  <si>
    <t>Indian Oil Corporation Limited</t>
  </si>
  <si>
    <t>INE242A01010</t>
  </si>
  <si>
    <t>Petroleum Products</t>
  </si>
  <si>
    <t>Laurus Labs Limited</t>
  </si>
  <si>
    <t>INE947Q01028</t>
  </si>
  <si>
    <t>DLF Limited May 2026 Future</t>
  </si>
  <si>
    <t>Power Grid Corporation of India Limited May 2026 Future</t>
  </si>
  <si>
    <t>Prestige Estates Projects Limited May 2026 Future</t>
  </si>
  <si>
    <t>Grasim Industries Limited May 2026 Future</t>
  </si>
  <si>
    <t>Axis Bank Limited May 2026 Future</t>
  </si>
  <si>
    <t>ICICI Bank Limited May 2026 Future</t>
  </si>
  <si>
    <t>Laurus Labs Limited May 2026 Future</t>
  </si>
  <si>
    <t>Apollo Hospitals Enterprise Limited May 2026 Future</t>
  </si>
  <si>
    <t>Crompton Greaves Consumer Electricals Limited May 2026 Future</t>
  </si>
  <si>
    <t>Godrej Properties Limited May 2026 Future</t>
  </si>
  <si>
    <t>Dabur India Limited June 2026 Future</t>
  </si>
  <si>
    <t>Sun Pharmaceutical Industries Limited May 2026 Future</t>
  </si>
  <si>
    <t>HDFC Life Insurance Company Limited May 2026 Future</t>
  </si>
  <si>
    <t>Indian Oil Corporation Limited May 2026 Future</t>
  </si>
  <si>
    <t>Bandhan Bank Limited May 2026 Future</t>
  </si>
  <si>
    <t>Cipla Limited June 2026 Future</t>
  </si>
  <si>
    <t>LIC Housing Finance Limited May 2026 Future</t>
  </si>
  <si>
    <t>Punjab National Bank May 2026 Future</t>
  </si>
  <si>
    <t>Coforge Limited May 2026 Future</t>
  </si>
  <si>
    <t>Multi Commodity Exchange of India Limited May 2026 Future</t>
  </si>
  <si>
    <t>Tata Consumer Products Limited June 2026 Future</t>
  </si>
  <si>
    <t>Cholamandalam Investment and Finance Company Ltd May 2026 Future</t>
  </si>
  <si>
    <t>Bajaj Finance Limited May 2026 Future</t>
  </si>
  <si>
    <t>HDFC Bank Limited May 2026 Future</t>
  </si>
  <si>
    <t>Fortis Healthcare Limited May 2026 Future</t>
  </si>
  <si>
    <t>Titan Company Limited May 2026 Future</t>
  </si>
  <si>
    <t>State Bank of India June 2026 Future</t>
  </si>
  <si>
    <t>Bharat Electronics Limited May 2026 Future</t>
  </si>
  <si>
    <t>United Spirits Limited May 2026 Future</t>
  </si>
  <si>
    <t>Indus Towers Limited May 2026 Future</t>
  </si>
  <si>
    <t>Kalyan Jewellers India Limited May 2026 Future</t>
  </si>
  <si>
    <t>Hindustan Zinc Limited May 2026 Future</t>
  </si>
  <si>
    <t>Bank of Baroda May 2026 Future</t>
  </si>
  <si>
    <t>Shriram Finance Limited May 2026 Future</t>
  </si>
  <si>
    <t>RBL Bank Limited May 2026 Future</t>
  </si>
  <si>
    <t>Canara Bank May 2026 Future</t>
  </si>
  <si>
    <t>Vodafone Idea Limited June 2026 Future</t>
  </si>
  <si>
    <t>Indian Energy Exchange Limited May 2026 Future</t>
  </si>
  <si>
    <t>Adani Ports and Special Economic Zone Limited May 2026 Future</t>
  </si>
  <si>
    <t>Lodha Developers Limited May 2026 Future</t>
  </si>
  <si>
    <t>HDFC Bank Limited June 2026 Future</t>
  </si>
  <si>
    <t>Eicher Motors Limited May 2026 Future</t>
  </si>
  <si>
    <t>Aditya Birla Capital Limited May 2026 Future</t>
  </si>
  <si>
    <t>The Federal Bank Limited May 2026 Future</t>
  </si>
  <si>
    <t>ICICI Prudential Life Insurance Company Limited June 2026 Future</t>
  </si>
  <si>
    <t>NMDC Limited May 2026 Future</t>
  </si>
  <si>
    <t>Manappuram Finance Limited May 2026 Future</t>
  </si>
  <si>
    <t>Bharti Airtel Limited May 2026 Future</t>
  </si>
  <si>
    <t>Larsen &amp; Toubro Limited May 2026 Future</t>
  </si>
  <si>
    <t>364 Days Tbill (MD 25/12/2026)</t>
  </si>
  <si>
    <t>IN002025Z393</t>
  </si>
  <si>
    <t>Others</t>
  </si>
  <si>
    <t>Mutual Fund Units</t>
  </si>
  <si>
    <t>Capitalmind Liquid Fund - Direct-Growth</t>
  </si>
  <si>
    <t>INF226401034</t>
  </si>
  <si>
    <t>Scheme</t>
  </si>
  <si>
    <t>NAV</t>
  </si>
  <si>
    <t>4. No dividend declared during the month ended April 30, 2026</t>
  </si>
  <si>
    <t>5. Total Market value of investments in Foreign Securities /American Depository Receipts/Global Depository Receipts as at April 30, 2026 is Rs. Nil.</t>
  </si>
  <si>
    <t>A. Hedging positions through futures as on April 30, 2026</t>
  </si>
  <si>
    <t>Aditya Birla Capital Limited May, 2026 FUTURE</t>
  </si>
  <si>
    <t>Apollo Hospitals Enterprise Limited May, 2026 FUTURE</t>
  </si>
  <si>
    <t>Vodafone Idea Limited June, 2026 FUTURE</t>
  </si>
  <si>
    <t>Bajaj Finance Limited May, 2026 FUTURE</t>
  </si>
  <si>
    <t>Bandhan Bank Limited May, 2026 FUTURE</t>
  </si>
  <si>
    <t>Bharat Electronics Limited May, 2026 FUTURE</t>
  </si>
  <si>
    <t>Indus Towers Limited May, 2026 FUTURE</t>
  </si>
  <si>
    <t>Bank of Baroda May, 2026 FUTURE</t>
  </si>
  <si>
    <t>Bharti Airtel Limited May, 2026 FUTURE</t>
  </si>
  <si>
    <t>Canara Bank May, 2026 FUTURE</t>
  </si>
  <si>
    <t>Crompton Greaves Consumer Electricals Limited May, 2026 FUTURE</t>
  </si>
  <si>
    <t>Cholamandalam Investment and Finance Company Ltd May, 2026 FUTURE</t>
  </si>
  <si>
    <t>Cipla Limited June, 2026 FUTURE</t>
  </si>
  <si>
    <t>Dabur India Limited June, 2026 FUTURE</t>
  </si>
  <si>
    <t>DLF Limited May, 2026 FUTURE</t>
  </si>
  <si>
    <t>Eicher Motors Limited May, 2026 FUTURE</t>
  </si>
  <si>
    <t>The Federal Bank Limited May, 2026 FUTURE</t>
  </si>
  <si>
    <t>Fortis Healthcare Limited May, 2026 FUTURE</t>
  </si>
  <si>
    <t>Godrej Properties Limited May, 2026 FUTURE</t>
  </si>
  <si>
    <t>Grasim Industries Limited May, 2026 FUTURE</t>
  </si>
  <si>
    <t>HDFC Bank Limited June, 2026 FUTURE</t>
  </si>
  <si>
    <t>HDFC Bank Limited May, 2026 FUTURE</t>
  </si>
  <si>
    <t>HDFC Life Insurance Company Limited May, 2026 FUTURE</t>
  </si>
  <si>
    <t>Hindustan Zinc Limited May, 2026 FUTURE</t>
  </si>
  <si>
    <t>ICICI Bank Limited May, 2026 FUTURE</t>
  </si>
  <si>
    <t>Indian Energy Exchange Limited May, 2026 FUTURE</t>
  </si>
  <si>
    <t>Indian Oil Corporation Limited May, 2026 FUTURE</t>
  </si>
  <si>
    <t>ICICI Prudential Life Insurance Company Limited June, 2026 FUTURE</t>
  </si>
  <si>
    <t>Kalyan Jewellers India Limited May, 2026 FUTURE</t>
  </si>
  <si>
    <t>Larsen &amp; Toubro Limited May, 2026 FUTURE</t>
  </si>
  <si>
    <t>Laurus Labs Limited May, 2026 FUTURE</t>
  </si>
  <si>
    <t>LIC Housing Finance Limited May, 2026 FUTURE</t>
  </si>
  <si>
    <t>Lodha Developers Limited May, 2026 FUTURE</t>
  </si>
  <si>
    <t>Multi Commodity Exchange of India Limited May, 2026 FUTURE</t>
  </si>
  <si>
    <t>United Spirits Limited May, 2026 FUTURE</t>
  </si>
  <si>
    <t>Manappuram Finance Limited May, 2026 FUTURE</t>
  </si>
  <si>
    <t>Adani Ports and Special Economic Zone Limited May, 2026 FUTURE</t>
  </si>
  <si>
    <t>Coforge Limited May, 2026 FUTURE</t>
  </si>
  <si>
    <t>NMDC Limited May, 2026 FUTURE</t>
  </si>
  <si>
    <t>Power Grid Corporation of India Limited May, 2026 FUTURE</t>
  </si>
  <si>
    <t>Prestige Estates Projects Limited May, 2026 FUTURE</t>
  </si>
  <si>
    <t>Punjab National Bank May, 2026 FUTURE</t>
  </si>
  <si>
    <t>RBL Bank Limited May, 2026 FUTURE</t>
  </si>
  <si>
    <t>State Bank of India June, 2026 FUTURE</t>
  </si>
  <si>
    <t>Shriram Finance Limited May, 2026 FUTURE</t>
  </si>
  <si>
    <t>Sun Pharmaceutical Industries Limited May, 2026 FUTURE</t>
  </si>
  <si>
    <t>Tata Consumer Products Limited June, 2026 FUTURE</t>
  </si>
  <si>
    <t>Titan Company Limited May, 2026 FUTURE</t>
  </si>
  <si>
    <t>Axis Bank Limited May, 2026 FUTURE</t>
  </si>
  <si>
    <t>Total percentage of existing assets hedged through futures: -73.45%</t>
  </si>
  <si>
    <t>For the period ended April 30, 2026, following details specified for hedging transactions through futures which have been squared off/ expired:</t>
  </si>
  <si>
    <t>B. Other than hedging positions through futures as on April 30, 2026</t>
  </si>
  <si>
    <t>Total exposure due to futures (non hedging positions) as a percentage of net assets: Nil</t>
  </si>
  <si>
    <t>For the period ended April 30, 2026, following details specified for non-hedging transactions through futures which have been squared off/ expired: Nil</t>
  </si>
  <si>
    <t>Total number of contracts where futures were bought: Nil</t>
  </si>
  <si>
    <t>Total number of contracts where futures were sold: Nil</t>
  </si>
  <si>
    <t>Gross notional value of contracts where futures were bought: Nil</t>
  </si>
  <si>
    <t>Gross notional value of contracts where futures were Sold: Nil</t>
  </si>
  <si>
    <t>Net profit/ (loss) value on all contracts combined: Nil</t>
  </si>
  <si>
    <t>C. Hedging positions through put options as on April 30, 2026</t>
  </si>
  <si>
    <t>Total percentage of existing assets hedged through put options: Nil</t>
  </si>
  <si>
    <t>For the period ended April 30, 2026, following details specified for hedging transactions through put options which have already been exercised/ expired: Nil</t>
  </si>
  <si>
    <t>Total number of contracts entered into: Nil</t>
  </si>
  <si>
    <t>Gross notional value of contracts: Rs. Nil</t>
  </si>
  <si>
    <t>Net profit/ (loss) on all contracts (premium paid treated as (loss)): Rs. Nil</t>
  </si>
  <si>
    <t>D. Hedging positions through call options as on April 30, 2026</t>
  </si>
  <si>
    <t>Gross notional value of contracts: Nil</t>
  </si>
  <si>
    <t>Net profit/ (loss) on all contracts (premium paid treated as (loss)): Nil</t>
  </si>
  <si>
    <t>E. Other than hedging positions through options as on April 30, 2026</t>
  </si>
  <si>
    <t>Total exposure through options (non hedging positions)  as a percentage of net assets: Nil</t>
  </si>
  <si>
    <t>For the period ended April 30, 2026, following details specified for non-hedging transactions through options which have already been exercised/ expired: Nil</t>
  </si>
  <si>
    <t>F. Hedging positions through swaps as on April 30, 2026 - Nil</t>
  </si>
  <si>
    <t>0.86 Times</t>
  </si>
  <si>
    <t>9. Total outstanding exposure of Repo transactions in corporate debt securities as on April 30, 2026 is Nil. Details of investment of repo transactions in corporate debt securities during Month ended April 30, 2026 is/are as follows:</t>
  </si>
  <si>
    <t>Counterparty</t>
  </si>
  <si>
    <t>Investment value (Rs. in Lakhs)</t>
  </si>
  <si>
    <t>Trade date</t>
  </si>
  <si>
    <t>Maturity date</t>
  </si>
  <si>
    <t>% to net assets</t>
  </si>
  <si>
    <t>12. Bonus declared during the period ended April 30, 2026</t>
  </si>
  <si>
    <t>3. NAV at the beginning  of the period March 31st 2026</t>
  </si>
  <si>
    <t xml:space="preserve">     NAV at the end of the period April 30th 2026</t>
  </si>
  <si>
    <r>
      <t>Product Labelling:</t>
    </r>
    <r>
      <rPr>
        <b/>
        <vertAlign val="superscript"/>
        <sz val="16"/>
        <color theme="1"/>
        <rFont val="Atkinson Hyperlegible Next"/>
      </rPr>
      <t>#</t>
    </r>
  </si>
  <si>
    <t># Please note that the above risk-o-meter is as per the product labelling of the scheme available as on the date of this communication/ disclosure. Visit our website for latest Riskometer updates at https://capitalmindmf.com</t>
  </si>
  <si>
    <t>Short</t>
  </si>
  <si>
    <t>Total number of contracts where futures were bought: 163</t>
  </si>
  <si>
    <t>Gross notional value of contracts where futures were Sold: 1340.64 Lacs</t>
  </si>
  <si>
    <t>Gross notional value of contracts where futures were bought: 1130.13 Lacs</t>
  </si>
  <si>
    <t>Net profit/ (loss) value on all contracts combined: 210.51 Lacs</t>
  </si>
  <si>
    <t>Total number of contracts where futures were sold: 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</si>
</sst>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14009]dddd\,\ d\ mmmm\,\ yyyy;@"/>
    <numFmt numFmtId="165" formatCode="_(* #,##0_);_(* \(#,##0\);_(* &quot;-&quot;??_);_(@_)"/>
    <numFmt numFmtId="166" formatCode="#,##0.00%;\(#,##0.00\)%"/>
    <numFmt numFmtId="167" formatCode="#,##0.00;\(#,##0.00\)"/>
    <numFmt numFmtId="168" formatCode="#,##0.00%"/>
    <numFmt numFmtId="169" formatCode="_(* #,##0.00_);_(* \(#,##0.00\);_(* &quot;-&quot;?_);_(@_)"/>
    <numFmt numFmtId="170" formatCode="_(* #,##0_);_(* \(#,##0\);_(* &quot;-&quot;?_);_(@_)"/>
    <numFmt numFmtId="171" formatCode="#,##0.0000_ ;\-#,##0.0000\ "/>
    <numFmt numFmtId="172" formatCode="_ * #,##0_ ;_ * \-#,##0_ ;_ * &quot;-&quot;??_ ;_ @_ "/>
    <numFmt numFmtId="173" formatCode="0.0000"/>
    <numFmt numFmtId="174" formatCode="dd\-mmm\-yyyy"/>
  </numFmts>
  <fonts count="21" x14ac:knownFonts="1">
    <font>
      <sz val="11"/>
      <color theme="1"/>
      <name val="Aptos Narrow"/>
      <family val="2"/>
      <scheme val="minor"/>
    </font>
    <font>
      <sz val="11"/>
      <color theme="1"/>
      <name val="Aptos Narrow"/>
      <family val="2"/>
      <scheme val="minor"/>
    </font>
    <font>
      <sz val="10"/>
      <name val="Arial"/>
      <family val="2"/>
    </font>
    <font>
      <sz val="14"/>
      <color theme="1"/>
      <name val="Atkinson Hyperlegible Next"/>
    </font>
    <font>
      <b/>
      <sz val="14"/>
      <color theme="1"/>
      <name val="Atkinson Hyperlegible Next"/>
    </font>
    <font>
      <sz val="14"/>
      <color rgb="FF000000"/>
      <name val="Atkinson Hyperlegible Next"/>
    </font>
    <font>
      <b/>
      <sz val="14"/>
      <color theme="0"/>
      <name val="Atkinson Hyperlegible Next"/>
    </font>
    <font>
      <sz val="9"/>
      <color indexed="8"/>
      <name val="Calibri"/>
      <family val="2"/>
    </font>
    <font>
      <b/>
      <sz val="16"/>
      <color theme="0"/>
      <name val="Atkinson Hyperlegible Next"/>
    </font>
    <font>
      <b/>
      <sz val="14"/>
      <color rgb="FF000000"/>
      <name val="Atkinson Hyperlegible Next"/>
    </font>
    <font>
      <sz val="14"/>
      <name val="Atkinson Hyperlegible Next"/>
    </font>
    <font>
      <sz val="9"/>
      <color rgb="FF000000"/>
      <name val="Arial"/>
      <family val="2"/>
    </font>
    <font>
      <sz val="9"/>
      <color theme="1"/>
      <name val="Arial"/>
      <family val="2"/>
    </font>
    <font>
      <sz val="9"/>
      <name val="Arial"/>
      <family val="2"/>
    </font>
    <font>
      <sz val="13"/>
      <color rgb="FF000000"/>
      <name val="Atkinson Hyperlegible Next"/>
    </font>
    <font>
      <sz val="13"/>
      <color theme="1"/>
      <name val="Atkinson Hyperlegible Next"/>
    </font>
    <font>
      <b/>
      <sz val="13"/>
      <color theme="1"/>
      <name val="Atkinson Hyperlegible Next"/>
    </font>
    <font>
      <sz val="13"/>
      <name val="Atkinson Hyperlegible Next"/>
    </font>
    <font>
      <b/>
      <sz val="13"/>
      <color rgb="FF000000"/>
      <name val="Atkinson Hyperlegible Next"/>
    </font>
    <font>
      <b/>
      <sz val="16"/>
      <color theme="1"/>
      <name val="Atkinson Hyperlegible Next"/>
    </font>
    <font>
      <b/>
      <vertAlign val="superscript"/>
      <sz val="16"/>
      <color theme="1"/>
      <name val="Atkinson Hyperlegible Next"/>
    </font>
  </fonts>
  <fills count="4">
    <fill>
      <patternFill patternType="none"/>
    </fill>
    <fill>
      <patternFill patternType="gray125"/>
    </fill>
    <fill>
      <patternFill patternType="solid">
        <fgColor rgb="FF4A08A6"/>
        <bgColor indexed="64"/>
      </patternFill>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right style="thin">
        <color rgb="FF000000"/>
      </right>
      <top style="thin">
        <color rgb="FF000000"/>
      </top>
      <bottom/>
      <diagonal/>
    </border>
    <border>
      <left style="thin">
        <color rgb="FF000000"/>
      </left>
      <right style="thin">
        <color rgb="FF000000"/>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0" fontId="7" fillId="0" borderId="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 fillId="0" borderId="0" xfId="0" applyFont="1"/>
    <xf numFmtId="0" fontId="3" fillId="0" borderId="0" xfId="0" applyFont="1" applyAlignment="1">
      <alignment wrapText="1"/>
    </xf>
    <xf numFmtId="0" fontId="4" fillId="0" borderId="8" xfId="0" applyFont="1" applyBorder="1"/>
    <xf numFmtId="0" fontId="4" fillId="0" borderId="12" xfId="0" applyFont="1" applyBorder="1"/>
    <xf numFmtId="0" fontId="4" fillId="0" borderId="0" xfId="0" applyFont="1"/>
    <xf numFmtId="165" fontId="3" fillId="0" borderId="0" xfId="1" applyNumberFormat="1" applyFont="1" applyAlignment="1"/>
    <xf numFmtId="43" fontId="3" fillId="0" borderId="0" xfId="1" applyFont="1" applyAlignment="1"/>
    <xf numFmtId="0" fontId="4" fillId="0" borderId="4" xfId="0" applyFont="1" applyBorder="1" applyAlignment="1">
      <alignment vertical="center"/>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8" xfId="0" applyFont="1" applyFill="1" applyBorder="1" applyAlignment="1">
      <alignment horizontal="center" vertical="center" wrapText="1"/>
    </xf>
    <xf numFmtId="165" fontId="6" fillId="2" borderId="18" xfId="1" applyNumberFormat="1" applyFont="1" applyFill="1" applyBorder="1" applyAlignment="1">
      <alignment horizontal="center" vertical="center" wrapText="1"/>
    </xf>
    <xf numFmtId="43" fontId="6" fillId="2" borderId="18" xfId="1" applyFont="1" applyFill="1" applyBorder="1" applyAlignment="1">
      <alignment horizontal="center" vertical="center" wrapText="1"/>
    </xf>
    <xf numFmtId="43" fontId="6" fillId="2" borderId="19" xfId="1" applyFont="1" applyFill="1" applyBorder="1" applyAlignment="1">
      <alignment horizontal="center" vertical="center" wrapText="1"/>
    </xf>
    <xf numFmtId="0" fontId="5" fillId="0" borderId="22" xfId="0" applyFont="1" applyBorder="1" applyAlignment="1">
      <alignment horizontal="left" vertical="top" wrapText="1"/>
    </xf>
    <xf numFmtId="0" fontId="5" fillId="0" borderId="23" xfId="0" applyFont="1" applyBorder="1" applyAlignment="1">
      <alignment horizontal="right" vertical="top" wrapText="1"/>
    </xf>
    <xf numFmtId="167" fontId="9" fillId="0" borderId="0" xfId="0" applyNumberFormat="1" applyFont="1" applyAlignment="1">
      <alignment horizontal="right" vertical="top" wrapText="1"/>
    </xf>
    <xf numFmtId="0" fontId="5" fillId="0" borderId="16" xfId="0" applyFont="1" applyBorder="1" applyAlignment="1">
      <alignment horizontal="left" vertical="top" wrapText="1"/>
    </xf>
    <xf numFmtId="167" fontId="9" fillId="0" borderId="16" xfId="0" applyNumberFormat="1" applyFont="1" applyBorder="1" applyAlignment="1">
      <alignment horizontal="right" vertical="top" wrapText="1"/>
    </xf>
    <xf numFmtId="166" fontId="9" fillId="0" borderId="16" xfId="0" applyNumberFormat="1" applyFont="1" applyBorder="1" applyAlignment="1">
      <alignment horizontal="right" vertical="top" wrapText="1"/>
    </xf>
    <xf numFmtId="0" fontId="9" fillId="0" borderId="0" xfId="0" applyFont="1" applyAlignment="1">
      <alignment vertical="top" wrapText="1"/>
    </xf>
    <xf numFmtId="0" fontId="5" fillId="0" borderId="0" xfId="0" applyFont="1" applyAlignment="1">
      <alignment horizontal="left" vertical="top" wrapText="1"/>
    </xf>
    <xf numFmtId="168" fontId="9" fillId="0" borderId="0" xfId="0" applyNumberFormat="1" applyFont="1" applyAlignment="1">
      <alignment horizontal="right" vertical="top" wrapText="1"/>
    </xf>
    <xf numFmtId="0" fontId="9" fillId="0" borderId="0" xfId="0" applyFont="1" applyAlignment="1">
      <alignment horizontal="right" vertical="top" wrapText="1"/>
    </xf>
    <xf numFmtId="3" fontId="5" fillId="0" borderId="16" xfId="0" applyNumberFormat="1" applyFont="1" applyBorder="1" applyAlignment="1">
      <alignment horizontal="right" vertical="top" wrapText="1"/>
    </xf>
    <xf numFmtId="167" fontId="5" fillId="0" borderId="16" xfId="0" applyNumberFormat="1" applyFont="1" applyBorder="1" applyAlignment="1">
      <alignment horizontal="right" vertical="top" wrapText="1"/>
    </xf>
    <xf numFmtId="166" fontId="5" fillId="0" borderId="16" xfId="0" applyNumberFormat="1" applyFont="1" applyBorder="1" applyAlignment="1">
      <alignment horizontal="right" vertical="top" wrapText="1"/>
    </xf>
    <xf numFmtId="0" fontId="5" fillId="0" borderId="16" xfId="0" applyFont="1" applyBorder="1" applyAlignment="1">
      <alignment horizontal="right" vertical="top" wrapText="1"/>
    </xf>
    <xf numFmtId="0" fontId="9" fillId="0" borderId="24" xfId="0" applyFont="1" applyBorder="1" applyAlignment="1">
      <alignment vertical="top" wrapText="1"/>
    </xf>
    <xf numFmtId="0" fontId="5" fillId="0" borderId="25" xfId="0" applyFont="1" applyBorder="1" applyAlignment="1">
      <alignment horizontal="right" vertical="top" wrapText="1"/>
    </xf>
    <xf numFmtId="0" fontId="3" fillId="0" borderId="0" xfId="0" applyFont="1" applyAlignment="1" applyProtection="1">
      <alignment wrapText="1"/>
      <protection locked="0"/>
    </xf>
    <xf numFmtId="0" fontId="9" fillId="0" borderId="8" xfId="0" applyFont="1" applyBorder="1" applyAlignment="1">
      <alignment vertical="top" wrapText="1"/>
    </xf>
    <xf numFmtId="0" fontId="9" fillId="0" borderId="25" xfId="0" applyFont="1" applyBorder="1" applyAlignment="1">
      <alignment horizontal="righ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5" fillId="0" borderId="28" xfId="0" applyFont="1" applyBorder="1" applyAlignment="1">
      <alignment horizontal="left" vertical="top" wrapText="1"/>
    </xf>
    <xf numFmtId="0" fontId="9" fillId="0" borderId="30" xfId="0" applyFont="1" applyBorder="1" applyAlignment="1">
      <alignment horizontal="right" vertical="top" wrapText="1"/>
    </xf>
    <xf numFmtId="0" fontId="9" fillId="0" borderId="31" xfId="0" applyFont="1" applyBorder="1" applyAlignment="1">
      <alignment horizontal="righ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167" fontId="9" fillId="0" borderId="29" xfId="0" applyNumberFormat="1" applyFont="1" applyBorder="1" applyAlignment="1">
      <alignment horizontal="right" vertical="top" wrapText="1"/>
    </xf>
    <xf numFmtId="0" fontId="9" fillId="0" borderId="32" xfId="0" applyFont="1" applyBorder="1" applyAlignment="1">
      <alignment horizontal="right" vertical="top" wrapText="1"/>
    </xf>
    <xf numFmtId="0" fontId="5" fillId="0" borderId="33" xfId="0" applyFont="1" applyBorder="1" applyAlignment="1">
      <alignment horizontal="left" vertical="top" wrapText="1"/>
    </xf>
    <xf numFmtId="0" fontId="9" fillId="0" borderId="34" xfId="0" applyFont="1" applyBorder="1" applyAlignment="1">
      <alignment horizontal="right" vertical="top" wrapText="1"/>
    </xf>
    <xf numFmtId="0" fontId="5" fillId="0" borderId="26" xfId="0" applyFont="1" applyBorder="1" applyAlignment="1">
      <alignment vertical="top" wrapText="1"/>
    </xf>
    <xf numFmtId="0" fontId="9" fillId="0" borderId="16" xfId="0" applyFont="1" applyBorder="1" applyAlignment="1">
      <alignment horizontal="left" vertical="top" wrapText="1"/>
    </xf>
    <xf numFmtId="167" fontId="5" fillId="0" borderId="16" xfId="0" applyNumberFormat="1" applyFont="1" applyBorder="1" applyAlignment="1">
      <alignment vertical="top" wrapText="1"/>
    </xf>
    <xf numFmtId="0" fontId="5" fillId="0" borderId="34" xfId="0" applyFont="1" applyBorder="1" applyAlignment="1">
      <alignment vertical="top" wrapText="1"/>
    </xf>
    <xf numFmtId="43" fontId="5" fillId="0" borderId="33" xfId="1" applyFont="1" applyBorder="1" applyAlignment="1">
      <alignment horizontal="right" vertical="top" wrapText="1"/>
    </xf>
    <xf numFmtId="167" fontId="9" fillId="0" borderId="16" xfId="0" applyNumberFormat="1" applyFont="1" applyBorder="1" applyAlignment="1">
      <alignment vertical="top" wrapText="1"/>
    </xf>
    <xf numFmtId="166" fontId="9" fillId="0" borderId="16" xfId="0" applyNumberFormat="1" applyFont="1" applyBorder="1" applyAlignment="1">
      <alignment vertical="top" wrapText="1"/>
    </xf>
    <xf numFmtId="0" fontId="9" fillId="0" borderId="16" xfId="0" applyFont="1" applyBorder="1" applyAlignment="1">
      <alignment horizontal="right" vertical="top" wrapText="1"/>
    </xf>
    <xf numFmtId="0" fontId="12" fillId="0" borderId="0" xfId="0" applyFont="1" applyAlignment="1">
      <alignment vertical="top" wrapText="1"/>
    </xf>
    <xf numFmtId="171" fontId="13" fillId="0" borderId="0" xfId="0" applyNumberFormat="1" applyFont="1" applyAlignment="1">
      <alignment horizontal="center" vertical="top" wrapText="1"/>
    </xf>
    <xf numFmtId="0" fontId="0" fillId="0" borderId="0" xfId="0" applyAlignment="1" applyProtection="1">
      <alignment wrapText="1"/>
      <protection locked="0"/>
    </xf>
    <xf numFmtId="0" fontId="14" fillId="0" borderId="36" xfId="0" applyFont="1" applyBorder="1" applyAlignment="1">
      <alignment horizontal="right" vertical="top" wrapText="1"/>
    </xf>
    <xf numFmtId="0" fontId="15" fillId="0" borderId="36" xfId="0" applyFont="1" applyBorder="1" applyAlignment="1" applyProtection="1">
      <alignment wrapText="1"/>
      <protection locked="0"/>
    </xf>
    <xf numFmtId="0" fontId="15" fillId="0" borderId="37" xfId="0" applyFont="1" applyBorder="1" applyAlignment="1" applyProtection="1">
      <alignment wrapText="1"/>
      <protection locked="0"/>
    </xf>
    <xf numFmtId="0" fontId="14" fillId="0" borderId="38" xfId="0" applyFont="1" applyBorder="1" applyAlignment="1">
      <alignment horizontal="left" vertical="top" wrapText="1"/>
    </xf>
    <xf numFmtId="0" fontId="14" fillId="0" borderId="0" xfId="0" applyFont="1" applyAlignment="1">
      <alignment horizontal="right" vertical="top" wrapText="1"/>
    </xf>
    <xf numFmtId="0" fontId="15" fillId="0" borderId="0" xfId="0" applyFont="1" applyAlignment="1" applyProtection="1">
      <alignment wrapText="1"/>
      <protection locked="0"/>
    </xf>
    <xf numFmtId="0" fontId="15" fillId="0" borderId="39" xfId="0" applyFont="1" applyBorder="1" applyAlignment="1" applyProtection="1">
      <alignment wrapText="1"/>
      <protection locked="0"/>
    </xf>
    <xf numFmtId="0" fontId="16" fillId="0" borderId="38" xfId="0" applyFont="1" applyBorder="1" applyAlignment="1">
      <alignment vertical="top" wrapText="1"/>
    </xf>
    <xf numFmtId="0" fontId="15" fillId="0" borderId="0" xfId="0" applyFont="1" applyAlignment="1">
      <alignment vertical="top" wrapText="1"/>
    </xf>
    <xf numFmtId="0" fontId="15" fillId="0" borderId="16" xfId="0" applyFont="1" applyBorder="1" applyAlignment="1">
      <alignment vertical="top" wrapText="1"/>
    </xf>
    <xf numFmtId="0" fontId="15" fillId="0" borderId="16" xfId="0" applyFont="1" applyBorder="1" applyAlignment="1">
      <alignment horizontal="right" vertical="top" wrapText="1"/>
    </xf>
    <xf numFmtId="169" fontId="15" fillId="0" borderId="16" xfId="0" applyNumberFormat="1" applyFont="1" applyBorder="1" applyAlignment="1">
      <alignment vertical="top" wrapText="1"/>
    </xf>
    <xf numFmtId="0" fontId="15" fillId="0" borderId="38" xfId="0" applyFont="1" applyBorder="1" applyAlignment="1">
      <alignment vertical="top" wrapText="1"/>
    </xf>
    <xf numFmtId="170" fontId="15" fillId="0" borderId="0" xfId="0" applyNumberFormat="1" applyFont="1" applyAlignment="1">
      <alignment vertical="top" wrapText="1"/>
    </xf>
    <xf numFmtId="169" fontId="15" fillId="0" borderId="0" xfId="0" applyNumberFormat="1" applyFont="1" applyAlignment="1">
      <alignment vertical="top" wrapText="1"/>
    </xf>
    <xf numFmtId="171" fontId="17" fillId="0" borderId="0" xfId="0" applyNumberFormat="1" applyFont="1" applyAlignment="1">
      <alignment horizontal="center" vertical="top" wrapText="1"/>
    </xf>
    <xf numFmtId="0" fontId="16" fillId="0" borderId="38" xfId="3" applyFont="1" applyBorder="1" applyAlignment="1">
      <alignment vertical="top" wrapText="1"/>
    </xf>
    <xf numFmtId="171" fontId="17" fillId="0" borderId="0" xfId="3" applyNumberFormat="1" applyFont="1" applyAlignment="1">
      <alignment horizontal="center" vertical="top" wrapText="1"/>
    </xf>
    <xf numFmtId="0" fontId="15" fillId="0" borderId="0" xfId="3" applyFont="1" applyAlignment="1">
      <alignment vertical="top" wrapText="1"/>
    </xf>
    <xf numFmtId="0" fontId="14" fillId="0" borderId="5" xfId="0" applyFont="1" applyBorder="1" applyAlignment="1">
      <alignment horizontal="left" vertical="top" wrapText="1"/>
    </xf>
    <xf numFmtId="0" fontId="15" fillId="0" borderId="6" xfId="0" applyFont="1" applyBorder="1" applyAlignment="1" applyProtection="1">
      <alignment horizontal="right" vertical="top" wrapText="1"/>
      <protection locked="0"/>
    </xf>
    <xf numFmtId="0" fontId="15" fillId="0" borderId="6" xfId="0" applyFont="1" applyBorder="1" applyAlignment="1" applyProtection="1">
      <alignment wrapText="1"/>
      <protection locked="0"/>
    </xf>
    <xf numFmtId="0" fontId="15" fillId="0" borderId="41" xfId="0" applyFont="1" applyBorder="1" applyAlignment="1" applyProtection="1">
      <alignment wrapText="1"/>
      <protection locked="0"/>
    </xf>
    <xf numFmtId="0" fontId="18" fillId="0" borderId="35" xfId="0" applyFont="1" applyBorder="1" applyAlignment="1">
      <alignment horizontal="left" vertical="top" wrapText="1"/>
    </xf>
    <xf numFmtId="0" fontId="3" fillId="0" borderId="0" xfId="0" applyFont="1" applyAlignment="1">
      <alignment horizontal="left" vertical="center" wrapText="1"/>
    </xf>
    <xf numFmtId="0" fontId="15" fillId="0" borderId="10" xfId="0" applyFont="1" applyBorder="1" applyAlignment="1">
      <alignment horizontal="center" vertical="top" wrapText="1"/>
    </xf>
    <xf numFmtId="0" fontId="15" fillId="0" borderId="40" xfId="0" applyFont="1" applyBorder="1" applyAlignment="1">
      <alignment horizontal="center" vertical="top" wrapText="1"/>
    </xf>
    <xf numFmtId="172" fontId="5" fillId="0" borderId="16" xfId="1" applyNumberFormat="1" applyFont="1" applyBorder="1" applyAlignment="1">
      <alignment horizontal="right" vertical="top" wrapText="1"/>
    </xf>
    <xf numFmtId="0" fontId="5" fillId="0" borderId="42" xfId="0" applyFont="1" applyBorder="1" applyAlignment="1">
      <alignment horizontal="right" vertical="top" wrapText="1"/>
    </xf>
    <xf numFmtId="0" fontId="9" fillId="0" borderId="42" xfId="0" applyFont="1" applyBorder="1" applyAlignment="1">
      <alignment horizontal="right" vertical="top" wrapText="1"/>
    </xf>
    <xf numFmtId="0" fontId="3" fillId="0" borderId="16" xfId="0" applyFont="1" applyBorder="1"/>
    <xf numFmtId="167" fontId="5" fillId="0" borderId="0" xfId="0" applyNumberFormat="1" applyFont="1" applyAlignment="1">
      <alignment vertical="top" wrapText="1"/>
    </xf>
    <xf numFmtId="0" fontId="9" fillId="0" borderId="33" xfId="0" applyFont="1" applyBorder="1" applyAlignment="1">
      <alignment vertical="top" wrapText="1"/>
    </xf>
    <xf numFmtId="0" fontId="11" fillId="0" borderId="33" xfId="0" applyFont="1" applyBorder="1" applyAlignment="1">
      <alignment horizontal="left" vertical="top" wrapText="1"/>
    </xf>
    <xf numFmtId="10" fontId="9" fillId="0" borderId="29" xfId="5" applyNumberFormat="1" applyFont="1" applyBorder="1" applyAlignment="1">
      <alignment horizontal="right" vertical="top" wrapText="1"/>
    </xf>
    <xf numFmtId="0" fontId="18" fillId="0" borderId="16" xfId="3" applyFont="1" applyBorder="1" applyAlignment="1">
      <alignment horizontal="center" vertical="top" wrapText="1"/>
    </xf>
    <xf numFmtId="0" fontId="14" fillId="0" borderId="16" xfId="0" applyFont="1" applyBorder="1" applyAlignment="1">
      <alignment horizontal="left" vertical="top" wrapText="1"/>
    </xf>
    <xf numFmtId="0" fontId="14" fillId="0" borderId="16" xfId="0" applyFont="1" applyBorder="1" applyAlignment="1">
      <alignment horizontal="right" vertical="top" wrapText="1"/>
    </xf>
    <xf numFmtId="0" fontId="15" fillId="0" borderId="9" xfId="0" applyFont="1" applyBorder="1" applyAlignment="1">
      <alignment horizontal="left" vertical="top" wrapText="1"/>
    </xf>
    <xf numFmtId="173" fontId="15" fillId="0" borderId="16" xfId="0" applyNumberFormat="1" applyFont="1" applyBorder="1" applyAlignment="1">
      <alignment horizontal="right" vertical="top" wrapText="1"/>
    </xf>
    <xf numFmtId="0" fontId="16" fillId="0" borderId="16" xfId="0" applyFont="1" applyBorder="1" applyAlignment="1">
      <alignment horizontal="center" vertical="top"/>
    </xf>
    <xf numFmtId="4" fontId="15" fillId="0" borderId="16" xfId="0" applyNumberFormat="1" applyFont="1" applyBorder="1"/>
    <xf numFmtId="174" fontId="15" fillId="0" borderId="16" xfId="0" applyNumberFormat="1" applyFont="1" applyBorder="1"/>
    <xf numFmtId="10" fontId="15" fillId="0" borderId="16" xfId="6" applyNumberFormat="1" applyFont="1" applyFill="1" applyBorder="1"/>
    <xf numFmtId="4" fontId="15" fillId="0" borderId="38" xfId="0" applyNumberFormat="1" applyFont="1" applyBorder="1"/>
    <xf numFmtId="4" fontId="15" fillId="0" borderId="0" xfId="0" applyNumberFormat="1" applyFont="1"/>
    <xf numFmtId="174" fontId="15" fillId="0" borderId="0" xfId="0" applyNumberFormat="1" applyFont="1"/>
    <xf numFmtId="10" fontId="15" fillId="0" borderId="0" xfId="6" applyNumberFormat="1" applyFont="1" applyFill="1" applyBorder="1"/>
    <xf numFmtId="0" fontId="19" fillId="0" borderId="0" xfId="0" applyFont="1"/>
    <xf numFmtId="0" fontId="19" fillId="0" borderId="0" xfId="0" applyFont="1" applyAlignment="1">
      <alignment horizontal="left"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0" fillId="0" borderId="0" xfId="0" applyFont="1" applyAlignment="1">
      <alignment horizontal="left" vertical="top"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164" fontId="4" fillId="3" borderId="9" xfId="0" applyNumberFormat="1" applyFont="1" applyFill="1" applyBorder="1" applyAlignment="1">
      <alignment horizontal="left"/>
    </xf>
    <xf numFmtId="164" fontId="4" fillId="3" borderId="10" xfId="0" applyNumberFormat="1" applyFont="1" applyFill="1" applyBorder="1" applyAlignment="1">
      <alignment horizontal="left"/>
    </xf>
    <xf numFmtId="164" fontId="4" fillId="3" borderId="11" xfId="0" applyNumberFormat="1" applyFont="1" applyFill="1" applyBorder="1" applyAlignment="1">
      <alignment horizontal="left"/>
    </xf>
    <xf numFmtId="49" fontId="4" fillId="0" borderId="13" xfId="0" applyNumberFormat="1" applyFont="1" applyBorder="1" applyAlignment="1">
      <alignment horizontal="left"/>
    </xf>
    <xf numFmtId="49" fontId="4" fillId="0" borderId="14" xfId="0" applyNumberFormat="1" applyFont="1" applyBorder="1" applyAlignment="1">
      <alignment horizontal="left"/>
    </xf>
    <xf numFmtId="49" fontId="4" fillId="0" borderId="15" xfId="0" applyNumberFormat="1" applyFont="1" applyBorder="1" applyAlignment="1">
      <alignment horizontal="left"/>
    </xf>
    <xf numFmtId="0" fontId="3" fillId="0" borderId="0" xfId="0" applyFont="1" applyAlignment="1">
      <alignment horizontal="left"/>
    </xf>
    <xf numFmtId="0" fontId="3" fillId="0" borderId="0" xfId="0" applyFont="1" applyAlignment="1">
      <alignment horizontal="left" vertical="center" wrapText="1"/>
    </xf>
    <xf numFmtId="0" fontId="15" fillId="0" borderId="16" xfId="0" applyFont="1" applyBorder="1" applyAlignment="1">
      <alignment horizontal="center" vertical="top" wrapText="1"/>
    </xf>
    <xf numFmtId="167" fontId="9" fillId="0" borderId="0" xfId="0" applyNumberFormat="1" applyFont="1" applyBorder="1" applyAlignment="1">
      <alignment vertical="top" wrapText="1"/>
    </xf>
    <xf numFmtId="0" fontId="15" fillId="0" borderId="38" xfId="0" applyFont="1" applyFill="1" applyBorder="1" applyAlignment="1">
      <alignment vertical="top" wrapText="1"/>
    </xf>
  </cellXfs>
  <cellStyles count="7">
    <cellStyle name="Comma" xfId="1" builtinId="3"/>
    <cellStyle name="Normal" xfId="0" builtinId="0"/>
    <cellStyle name="Normal 2" xfId="3" xr:uid="{51C3ED54-480D-46FF-914E-CA2343D69ECE}"/>
    <cellStyle name="Normal 3" xfId="4" xr:uid="{ECFB3E63-BB4F-4E95-AC27-7C0321C60533}"/>
    <cellStyle name="Percent" xfId="5" builtinId="5"/>
    <cellStyle name="Percent 2" xfId="6" xr:uid="{0D1D9690-54D0-4277-A9F3-73F04720EADA}"/>
    <cellStyle name="Style 1" xfId="2" xr:uid="{67610FF6-DEE9-481A-81B3-BED92E398525}"/>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2379</xdr:colOff>
      <xdr:row>276</xdr:row>
      <xdr:rowOff>0</xdr:rowOff>
    </xdr:from>
    <xdr:to>
      <xdr:col>4</xdr:col>
      <xdr:colOff>2594742</xdr:colOff>
      <xdr:row>290</xdr:row>
      <xdr:rowOff>154781</xdr:rowOff>
    </xdr:to>
    <xdr:pic>
      <xdr:nvPicPr>
        <xdr:cNvPr id="4" name="Picture 3">
          <a:extLst>
            <a:ext uri="{FF2B5EF4-FFF2-40B4-BE49-F238E27FC236}">
              <a16:creationId xmlns:a16="http://schemas.microsoft.com/office/drawing/2014/main" id="{2C4815BD-ABFD-2CA5-E1FA-657889DBF9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817" y="76676250"/>
          <a:ext cx="11653019" cy="38219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6F2-ABD7-48EF-8960-0C4C94DF0DC9}">
  <sheetPr codeName="Sheet1"/>
  <dimension ref="C2:P294"/>
  <sheetViews>
    <sheetView tabSelected="1" topLeftCell="A231" zoomScale="80" zoomScaleNormal="80" workbookViewId="0">
      <selection activeCell="D222" sqref="D222"/>
    </sheetView>
  </sheetViews>
  <sheetFormatPr defaultColWidth="9.140625" defaultRowHeight="21" x14ac:dyDescent="0.45"/>
  <cols>
    <col min="1" max="2" width="9.140625" style="1"/>
    <col min="3" max="3" width="97.85546875" style="1" customWidth="1"/>
    <col min="4" max="4" width="38" style="1" customWidth="1"/>
    <col min="5" max="5" width="46.7109375" style="1" customWidth="1"/>
    <col min="6" max="6" width="30" style="1" customWidth="1"/>
    <col min="7" max="7" width="27.140625" style="1" customWidth="1"/>
    <col min="8" max="8" width="15.7109375" style="1" customWidth="1"/>
    <col min="9" max="9" width="12.42578125" style="1" bestFit="1" customWidth="1"/>
    <col min="10" max="10" width="13.5703125" style="1" bestFit="1" customWidth="1"/>
    <col min="11" max="11" width="9.140625" style="1"/>
    <col min="12" max="12" width="9.85546875" style="1" customWidth="1"/>
    <col min="13" max="16384" width="9.140625" style="1"/>
  </cols>
  <sheetData>
    <row r="2" spans="3:10" ht="21.75" thickBot="1" x14ac:dyDescent="0.5"/>
    <row r="3" spans="3:10" ht="24" thickBot="1" x14ac:dyDescent="0.5">
      <c r="C3" s="109" t="s">
        <v>0</v>
      </c>
      <c r="D3" s="110"/>
      <c r="E3" s="110"/>
      <c r="F3" s="110"/>
      <c r="G3" s="110"/>
      <c r="H3" s="110"/>
      <c r="I3" s="110"/>
      <c r="J3" s="111"/>
    </row>
    <row r="4" spans="3:10" ht="43.5" customHeight="1" x14ac:dyDescent="0.45">
      <c r="C4" s="8" t="s">
        <v>1</v>
      </c>
      <c r="D4" s="112" t="s">
        <v>141</v>
      </c>
      <c r="E4" s="113"/>
      <c r="F4" s="113"/>
      <c r="G4" s="113"/>
      <c r="H4" s="113"/>
      <c r="I4" s="113"/>
      <c r="J4" s="114"/>
    </row>
    <row r="5" spans="3:10" x14ac:dyDescent="0.45">
      <c r="C5" s="3" t="s">
        <v>2</v>
      </c>
      <c r="D5" s="115" t="s">
        <v>142</v>
      </c>
      <c r="E5" s="116"/>
      <c r="F5" s="116"/>
      <c r="G5" s="116"/>
      <c r="H5" s="116"/>
      <c r="I5" s="116"/>
      <c r="J5" s="117"/>
    </row>
    <row r="6" spans="3:10" ht="21.75" thickBot="1" x14ac:dyDescent="0.5">
      <c r="C6" s="4" t="s">
        <v>166</v>
      </c>
      <c r="D6" s="118" t="s">
        <v>167</v>
      </c>
      <c r="E6" s="119"/>
      <c r="F6" s="119"/>
      <c r="G6" s="119"/>
      <c r="H6" s="119"/>
      <c r="I6" s="119"/>
      <c r="J6" s="120"/>
    </row>
    <row r="7" spans="3:10" ht="21.75" thickBot="1" x14ac:dyDescent="0.5">
      <c r="C7" s="5"/>
      <c r="F7" s="6"/>
      <c r="G7" s="7"/>
      <c r="H7" s="7"/>
      <c r="I7" s="7"/>
      <c r="J7" s="7"/>
    </row>
    <row r="8" spans="3:10" s="2" customFormat="1" ht="42" x14ac:dyDescent="0.45">
      <c r="C8" s="9" t="s">
        <v>3</v>
      </c>
      <c r="D8" s="10" t="s">
        <v>4</v>
      </c>
      <c r="E8" s="11" t="s">
        <v>5</v>
      </c>
      <c r="F8" s="12" t="s">
        <v>6</v>
      </c>
      <c r="G8" s="13" t="s">
        <v>7</v>
      </c>
      <c r="H8" s="13" t="s">
        <v>8</v>
      </c>
      <c r="I8" s="13" t="s">
        <v>9</v>
      </c>
      <c r="J8" s="14" t="s">
        <v>10</v>
      </c>
    </row>
    <row r="9" spans="3:10" x14ac:dyDescent="0.45">
      <c r="C9" s="29" t="s">
        <v>11</v>
      </c>
      <c r="D9" s="15"/>
      <c r="E9" s="15"/>
      <c r="F9" s="15"/>
      <c r="G9" s="15"/>
      <c r="H9" s="15"/>
      <c r="I9" s="16"/>
      <c r="J9" s="30"/>
    </row>
    <row r="10" spans="3:10" x14ac:dyDescent="0.45">
      <c r="C10" s="29" t="s">
        <v>12</v>
      </c>
      <c r="D10" s="15"/>
      <c r="E10" s="15"/>
      <c r="F10" s="15"/>
      <c r="G10" s="31"/>
      <c r="H10" s="16"/>
      <c r="I10" s="16"/>
      <c r="J10" s="30"/>
    </row>
    <row r="11" spans="3:10" x14ac:dyDescent="0.45">
      <c r="C11" s="45" t="s">
        <v>73</v>
      </c>
      <c r="D11" s="43" t="s">
        <v>102</v>
      </c>
      <c r="E11" s="49" t="s">
        <v>131</v>
      </c>
      <c r="F11" s="83">
        <v>1925</v>
      </c>
      <c r="G11" s="28">
        <v>77.27</v>
      </c>
      <c r="H11" s="27">
        <v>4.3999999999999997E-2</v>
      </c>
      <c r="I11" s="86"/>
      <c r="J11" s="84"/>
    </row>
    <row r="12" spans="3:10" x14ac:dyDescent="0.45">
      <c r="C12" s="45" t="s">
        <v>13</v>
      </c>
      <c r="D12" s="43" t="s">
        <v>14</v>
      </c>
      <c r="E12" s="49" t="s">
        <v>15</v>
      </c>
      <c r="F12" s="83">
        <v>3800</v>
      </c>
      <c r="G12" s="28">
        <v>71.7</v>
      </c>
      <c r="H12" s="27">
        <v>4.0899999999999999E-2</v>
      </c>
      <c r="I12" s="86"/>
      <c r="J12" s="84"/>
    </row>
    <row r="13" spans="3:10" x14ac:dyDescent="0.45">
      <c r="C13" s="45" t="s">
        <v>77</v>
      </c>
      <c r="D13" s="43" t="s">
        <v>106</v>
      </c>
      <c r="E13" s="49" t="s">
        <v>18</v>
      </c>
      <c r="F13" s="83">
        <v>24000</v>
      </c>
      <c r="G13" s="28">
        <v>70.64</v>
      </c>
      <c r="H13" s="27">
        <v>4.0300000000000002E-2</v>
      </c>
      <c r="I13" s="86"/>
      <c r="J13" s="84"/>
    </row>
    <row r="14" spans="3:10" x14ac:dyDescent="0.45">
      <c r="C14" s="45" t="s">
        <v>31</v>
      </c>
      <c r="D14" s="43" t="s">
        <v>32</v>
      </c>
      <c r="E14" s="49" t="s">
        <v>21</v>
      </c>
      <c r="F14" s="83">
        <v>8250</v>
      </c>
      <c r="G14" s="28">
        <v>63.67</v>
      </c>
      <c r="H14" s="27">
        <v>3.6299999999999999E-2</v>
      </c>
      <c r="I14" s="86"/>
      <c r="J14" s="84"/>
    </row>
    <row r="15" spans="3:10" x14ac:dyDescent="0.45">
      <c r="C15" s="45" t="s">
        <v>72</v>
      </c>
      <c r="D15" s="43" t="s">
        <v>101</v>
      </c>
      <c r="E15" s="49" t="s">
        <v>130</v>
      </c>
      <c r="F15" s="83">
        <v>54000</v>
      </c>
      <c r="G15" s="28">
        <v>48.8</v>
      </c>
      <c r="H15" s="27">
        <v>2.7799999999999998E-2</v>
      </c>
      <c r="I15" s="86"/>
      <c r="J15" s="84"/>
    </row>
    <row r="16" spans="3:10" x14ac:dyDescent="0.45">
      <c r="C16" s="45" t="s">
        <v>37</v>
      </c>
      <c r="D16" s="43" t="s">
        <v>38</v>
      </c>
      <c r="E16" s="49" t="s">
        <v>21</v>
      </c>
      <c r="F16" s="83">
        <v>15000</v>
      </c>
      <c r="G16" s="28">
        <v>43.04</v>
      </c>
      <c r="H16" s="27">
        <v>2.4500000000000001E-2</v>
      </c>
      <c r="I16" s="86"/>
      <c r="J16" s="84"/>
    </row>
    <row r="17" spans="3:10" x14ac:dyDescent="0.45">
      <c r="C17" s="45" t="s">
        <v>57</v>
      </c>
      <c r="D17" s="43" t="s">
        <v>62</v>
      </c>
      <c r="E17" s="49" t="s">
        <v>18</v>
      </c>
      <c r="F17" s="83">
        <v>12400</v>
      </c>
      <c r="G17" s="28">
        <v>42.84</v>
      </c>
      <c r="H17" s="27">
        <v>2.4400000000000002E-2</v>
      </c>
      <c r="I17" s="86"/>
      <c r="J17" s="84"/>
    </row>
    <row r="18" spans="3:10" x14ac:dyDescent="0.45">
      <c r="C18" s="45" t="s">
        <v>168</v>
      </c>
      <c r="D18" s="43" t="s">
        <v>169</v>
      </c>
      <c r="E18" s="49" t="s">
        <v>63</v>
      </c>
      <c r="F18" s="83">
        <v>8325</v>
      </c>
      <c r="G18" s="28">
        <v>42.78</v>
      </c>
      <c r="H18" s="27">
        <v>2.4400000000000002E-2</v>
      </c>
      <c r="I18" s="86"/>
      <c r="J18" s="84"/>
    </row>
    <row r="19" spans="3:10" x14ac:dyDescent="0.45">
      <c r="C19" s="45" t="s">
        <v>35</v>
      </c>
      <c r="D19" s="43" t="s">
        <v>36</v>
      </c>
      <c r="E19" s="49" t="s">
        <v>33</v>
      </c>
      <c r="F19" s="83">
        <v>600</v>
      </c>
      <c r="G19" s="28">
        <v>42.65</v>
      </c>
      <c r="H19" s="27">
        <v>2.4299999999999999E-2</v>
      </c>
      <c r="I19" s="86"/>
      <c r="J19" s="84"/>
    </row>
    <row r="20" spans="3:10" x14ac:dyDescent="0.45">
      <c r="C20" s="45" t="s">
        <v>76</v>
      </c>
      <c r="D20" s="43" t="s">
        <v>105</v>
      </c>
      <c r="E20" s="49" t="s">
        <v>133</v>
      </c>
      <c r="F20" s="83">
        <v>4500</v>
      </c>
      <c r="G20" s="28">
        <v>40.409999999999997</v>
      </c>
      <c r="H20" s="27">
        <v>2.3E-2</v>
      </c>
      <c r="I20" s="86"/>
      <c r="J20" s="84"/>
    </row>
    <row r="21" spans="3:10" x14ac:dyDescent="0.45">
      <c r="C21" s="45" t="s">
        <v>74</v>
      </c>
      <c r="D21" s="43" t="s">
        <v>103</v>
      </c>
      <c r="E21" s="49" t="s">
        <v>132</v>
      </c>
      <c r="F21" s="83">
        <v>2375</v>
      </c>
      <c r="G21" s="28">
        <v>39.36</v>
      </c>
      <c r="H21" s="27">
        <v>2.24E-2</v>
      </c>
      <c r="I21" s="86"/>
      <c r="J21" s="84"/>
    </row>
    <row r="22" spans="3:10" x14ac:dyDescent="0.45">
      <c r="C22" s="45" t="s">
        <v>99</v>
      </c>
      <c r="D22" s="43" t="s">
        <v>128</v>
      </c>
      <c r="E22" s="49" t="s">
        <v>24</v>
      </c>
      <c r="F22" s="83">
        <v>30000</v>
      </c>
      <c r="G22" s="28">
        <v>37.56</v>
      </c>
      <c r="H22" s="27">
        <v>2.1399999999999999E-2</v>
      </c>
      <c r="I22" s="86"/>
      <c r="J22" s="84"/>
    </row>
    <row r="23" spans="3:10" x14ac:dyDescent="0.45">
      <c r="C23" s="45" t="s">
        <v>75</v>
      </c>
      <c r="D23" s="43" t="s">
        <v>104</v>
      </c>
      <c r="E23" s="49" t="s">
        <v>15</v>
      </c>
      <c r="F23" s="83">
        <v>357375</v>
      </c>
      <c r="G23" s="28">
        <v>36.520000000000003</v>
      </c>
      <c r="H23" s="27">
        <v>2.0799999999999999E-2</v>
      </c>
      <c r="I23" s="86"/>
      <c r="J23" s="84"/>
    </row>
    <row r="24" spans="3:10" x14ac:dyDescent="0.45">
      <c r="C24" s="45" t="s">
        <v>55</v>
      </c>
      <c r="D24" s="43" t="s">
        <v>60</v>
      </c>
      <c r="E24" s="49" t="s">
        <v>21</v>
      </c>
      <c r="F24" s="83">
        <v>27000</v>
      </c>
      <c r="G24" s="28">
        <v>36.36</v>
      </c>
      <c r="H24" s="27">
        <v>2.07E-2</v>
      </c>
      <c r="I24" s="86"/>
      <c r="J24" s="84"/>
    </row>
    <row r="25" spans="3:10" x14ac:dyDescent="0.45">
      <c r="C25" s="45" t="s">
        <v>79</v>
      </c>
      <c r="D25" s="43" t="s">
        <v>108</v>
      </c>
      <c r="E25" s="49" t="s">
        <v>21</v>
      </c>
      <c r="F25" s="83">
        <v>9525</v>
      </c>
      <c r="G25" s="28">
        <v>32.06</v>
      </c>
      <c r="H25" s="27">
        <v>1.83E-2</v>
      </c>
      <c r="I25" s="86"/>
      <c r="J25" s="84"/>
    </row>
    <row r="26" spans="3:10" x14ac:dyDescent="0.45">
      <c r="C26" s="45" t="s">
        <v>78</v>
      </c>
      <c r="D26" s="43" t="s">
        <v>107</v>
      </c>
      <c r="E26" s="49" t="s">
        <v>18</v>
      </c>
      <c r="F26" s="83">
        <v>3300</v>
      </c>
      <c r="G26" s="28">
        <v>30.93</v>
      </c>
      <c r="H26" s="27">
        <v>1.7600000000000001E-2</v>
      </c>
      <c r="I26" s="86"/>
      <c r="J26" s="84"/>
    </row>
    <row r="27" spans="3:10" x14ac:dyDescent="0.45">
      <c r="C27" s="45" t="s">
        <v>56</v>
      </c>
      <c r="D27" s="43" t="s">
        <v>61</v>
      </c>
      <c r="E27" s="49" t="s">
        <v>21</v>
      </c>
      <c r="F27" s="83">
        <v>11700</v>
      </c>
      <c r="G27" s="28">
        <v>30.82</v>
      </c>
      <c r="H27" s="27">
        <v>1.7600000000000001E-2</v>
      </c>
      <c r="I27" s="86"/>
      <c r="J27" s="84"/>
    </row>
    <row r="28" spans="3:10" x14ac:dyDescent="0.45">
      <c r="C28" s="45" t="s">
        <v>81</v>
      </c>
      <c r="D28" s="43" t="s">
        <v>110</v>
      </c>
      <c r="E28" s="49" t="s">
        <v>34</v>
      </c>
      <c r="F28" s="83">
        <v>4900</v>
      </c>
      <c r="G28" s="28">
        <v>29.2</v>
      </c>
      <c r="H28" s="27">
        <v>1.66E-2</v>
      </c>
      <c r="I28" s="86"/>
      <c r="J28" s="84"/>
    </row>
    <row r="29" spans="3:10" x14ac:dyDescent="0.45">
      <c r="C29" s="45" t="s">
        <v>80</v>
      </c>
      <c r="D29" s="43" t="s">
        <v>109</v>
      </c>
      <c r="E29" s="49" t="s">
        <v>23</v>
      </c>
      <c r="F29" s="83">
        <v>7050</v>
      </c>
      <c r="G29" s="28">
        <v>29.1</v>
      </c>
      <c r="H29" s="27">
        <v>1.66E-2</v>
      </c>
      <c r="I29" s="86"/>
      <c r="J29" s="84"/>
    </row>
    <row r="30" spans="3:10" x14ac:dyDescent="0.45">
      <c r="C30" s="45" t="s">
        <v>170</v>
      </c>
      <c r="D30" s="43" t="s">
        <v>171</v>
      </c>
      <c r="E30" s="49" t="s">
        <v>15</v>
      </c>
      <c r="F30" s="83">
        <v>6800</v>
      </c>
      <c r="G30" s="28">
        <v>27.88</v>
      </c>
      <c r="H30" s="27">
        <v>1.5900000000000001E-2</v>
      </c>
      <c r="I30" s="86"/>
      <c r="J30" s="84"/>
    </row>
    <row r="31" spans="3:10" x14ac:dyDescent="0.45">
      <c r="C31" s="45" t="s">
        <v>82</v>
      </c>
      <c r="D31" s="43" t="s">
        <v>111</v>
      </c>
      <c r="E31" s="49" t="s">
        <v>134</v>
      </c>
      <c r="F31" s="83">
        <v>2000</v>
      </c>
      <c r="G31" s="28">
        <v>26.51</v>
      </c>
      <c r="H31" s="27">
        <v>1.5100000000000001E-2</v>
      </c>
      <c r="I31" s="86"/>
      <c r="J31" s="84"/>
    </row>
    <row r="32" spans="3:10" x14ac:dyDescent="0.45">
      <c r="C32" s="45" t="s">
        <v>50</v>
      </c>
      <c r="D32" s="43" t="s">
        <v>51</v>
      </c>
      <c r="E32" s="49" t="s">
        <v>52</v>
      </c>
      <c r="F32" s="83">
        <v>5700</v>
      </c>
      <c r="G32" s="28">
        <v>24.58</v>
      </c>
      <c r="H32" s="27">
        <v>1.4E-2</v>
      </c>
      <c r="I32" s="86"/>
      <c r="J32" s="84"/>
    </row>
    <row r="33" spans="3:10" x14ac:dyDescent="0.45">
      <c r="C33" s="45" t="s">
        <v>54</v>
      </c>
      <c r="D33" s="43" t="s">
        <v>59</v>
      </c>
      <c r="E33" s="49" t="s">
        <v>21</v>
      </c>
      <c r="F33" s="83">
        <v>2250</v>
      </c>
      <c r="G33" s="28">
        <v>24.04</v>
      </c>
      <c r="H33" s="27">
        <v>1.37E-2</v>
      </c>
      <c r="I33" s="86"/>
      <c r="J33" s="84"/>
    </row>
    <row r="34" spans="3:10" x14ac:dyDescent="0.45">
      <c r="C34" s="45" t="s">
        <v>53</v>
      </c>
      <c r="D34" s="43" t="s">
        <v>58</v>
      </c>
      <c r="E34" s="49" t="s">
        <v>23</v>
      </c>
      <c r="F34" s="83">
        <v>525</v>
      </c>
      <c r="G34" s="28">
        <v>23.02</v>
      </c>
      <c r="H34" s="27">
        <v>1.3100000000000001E-2</v>
      </c>
      <c r="I34" s="86"/>
      <c r="J34" s="84"/>
    </row>
    <row r="35" spans="3:10" x14ac:dyDescent="0.45">
      <c r="C35" s="45" t="s">
        <v>83</v>
      </c>
      <c r="D35" s="43" t="s">
        <v>112</v>
      </c>
      <c r="E35" s="49" t="s">
        <v>135</v>
      </c>
      <c r="F35" s="83">
        <v>2325</v>
      </c>
      <c r="G35" s="28">
        <v>21.46</v>
      </c>
      <c r="H35" s="27">
        <v>1.2200000000000001E-2</v>
      </c>
      <c r="I35" s="86"/>
      <c r="J35" s="84"/>
    </row>
    <row r="36" spans="3:10" x14ac:dyDescent="0.45">
      <c r="C36" s="45" t="s">
        <v>16</v>
      </c>
      <c r="D36" s="43" t="s">
        <v>17</v>
      </c>
      <c r="E36" s="49" t="s">
        <v>18</v>
      </c>
      <c r="F36" s="83">
        <v>2250</v>
      </c>
      <c r="G36" s="28">
        <v>21.08</v>
      </c>
      <c r="H36" s="27">
        <v>1.2E-2</v>
      </c>
      <c r="I36" s="86"/>
      <c r="J36" s="84"/>
    </row>
    <row r="37" spans="3:10" x14ac:dyDescent="0.45">
      <c r="C37" s="45" t="s">
        <v>84</v>
      </c>
      <c r="D37" s="43" t="s">
        <v>113</v>
      </c>
      <c r="E37" s="49" t="s">
        <v>18</v>
      </c>
      <c r="F37" s="83">
        <v>1250</v>
      </c>
      <c r="G37" s="28">
        <v>19.54</v>
      </c>
      <c r="H37" s="27">
        <v>1.11E-2</v>
      </c>
      <c r="I37" s="86"/>
      <c r="J37" s="84"/>
    </row>
    <row r="38" spans="3:10" x14ac:dyDescent="0.45">
      <c r="C38" s="45" t="s">
        <v>85</v>
      </c>
      <c r="D38" s="43" t="s">
        <v>114</v>
      </c>
      <c r="E38" s="49" t="s">
        <v>136</v>
      </c>
      <c r="F38" s="83">
        <v>1650</v>
      </c>
      <c r="G38" s="28">
        <v>18.89</v>
      </c>
      <c r="H38" s="27">
        <v>1.0800000000000001E-2</v>
      </c>
      <c r="I38" s="86"/>
      <c r="J38" s="84"/>
    </row>
    <row r="39" spans="3:10" ht="21.75" customHeight="1" x14ac:dyDescent="0.45">
      <c r="C39" s="45" t="s">
        <v>25</v>
      </c>
      <c r="D39" s="43" t="s">
        <v>68</v>
      </c>
      <c r="E39" s="49" t="s">
        <v>24</v>
      </c>
      <c r="F39" s="83">
        <v>625</v>
      </c>
      <c r="G39" s="28">
        <v>18.57</v>
      </c>
      <c r="H39" s="27">
        <v>1.06E-2</v>
      </c>
      <c r="I39" s="86"/>
      <c r="J39" s="84"/>
    </row>
    <row r="40" spans="3:10" x14ac:dyDescent="0.45">
      <c r="C40" s="45" t="s">
        <v>86</v>
      </c>
      <c r="D40" s="43" t="s">
        <v>115</v>
      </c>
      <c r="E40" s="49" t="s">
        <v>137</v>
      </c>
      <c r="F40" s="83">
        <v>1500</v>
      </c>
      <c r="G40" s="28">
        <v>17.940000000000001</v>
      </c>
      <c r="H40" s="27">
        <v>1.0200000000000001E-2</v>
      </c>
      <c r="I40" s="86"/>
      <c r="J40" s="84"/>
    </row>
    <row r="41" spans="3:10" x14ac:dyDescent="0.45">
      <c r="C41" s="45" t="s">
        <v>65</v>
      </c>
      <c r="D41" s="43" t="s">
        <v>67</v>
      </c>
      <c r="E41" s="49" t="s">
        <v>21</v>
      </c>
      <c r="F41" s="83">
        <v>16000</v>
      </c>
      <c r="G41" s="28">
        <v>17.5</v>
      </c>
      <c r="H41" s="27">
        <v>0.01</v>
      </c>
      <c r="I41" s="86"/>
      <c r="J41" s="84"/>
    </row>
    <row r="42" spans="3:10" x14ac:dyDescent="0.45">
      <c r="C42" s="45" t="s">
        <v>87</v>
      </c>
      <c r="D42" s="43" t="s">
        <v>116</v>
      </c>
      <c r="E42" s="49" t="s">
        <v>18</v>
      </c>
      <c r="F42" s="83">
        <v>3000</v>
      </c>
      <c r="G42" s="28">
        <v>16.64</v>
      </c>
      <c r="H42" s="27">
        <v>9.4999999999999998E-3</v>
      </c>
      <c r="I42" s="86"/>
      <c r="J42" s="84"/>
    </row>
    <row r="43" spans="3:10" x14ac:dyDescent="0.45">
      <c r="C43" s="45" t="s">
        <v>88</v>
      </c>
      <c r="D43" s="43" t="s">
        <v>117</v>
      </c>
      <c r="E43" s="49" t="s">
        <v>22</v>
      </c>
      <c r="F43" s="83">
        <v>1125</v>
      </c>
      <c r="G43" s="28">
        <v>14.73</v>
      </c>
      <c r="H43" s="27">
        <v>8.3999999999999995E-3</v>
      </c>
      <c r="I43" s="86"/>
      <c r="J43" s="84"/>
    </row>
    <row r="44" spans="3:10" x14ac:dyDescent="0.45">
      <c r="C44" s="45" t="s">
        <v>92</v>
      </c>
      <c r="D44" s="43" t="s">
        <v>121</v>
      </c>
      <c r="E44" s="49" t="s">
        <v>21</v>
      </c>
      <c r="F44" s="83">
        <v>7200</v>
      </c>
      <c r="G44" s="28">
        <v>14.38</v>
      </c>
      <c r="H44" s="27">
        <v>8.2000000000000007E-3</v>
      </c>
      <c r="I44" s="86"/>
      <c r="J44" s="84"/>
    </row>
    <row r="45" spans="3:10" x14ac:dyDescent="0.45">
      <c r="C45" s="45" t="s">
        <v>172</v>
      </c>
      <c r="D45" s="43" t="s">
        <v>173</v>
      </c>
      <c r="E45" s="49" t="s">
        <v>174</v>
      </c>
      <c r="F45" s="83">
        <v>9750</v>
      </c>
      <c r="G45" s="28">
        <v>13.87</v>
      </c>
      <c r="H45" s="27">
        <v>7.9000000000000008E-3</v>
      </c>
      <c r="I45" s="86"/>
      <c r="J45" s="84"/>
    </row>
    <row r="46" spans="3:10" x14ac:dyDescent="0.45">
      <c r="C46" s="45" t="s">
        <v>89</v>
      </c>
      <c r="D46" s="43" t="s">
        <v>118</v>
      </c>
      <c r="E46" s="49" t="s">
        <v>63</v>
      </c>
      <c r="F46" s="83">
        <v>2200</v>
      </c>
      <c r="G46" s="28">
        <v>12.91</v>
      </c>
      <c r="H46" s="27">
        <v>7.4000000000000003E-3</v>
      </c>
      <c r="I46" s="86"/>
      <c r="J46" s="84"/>
    </row>
    <row r="47" spans="3:10" ht="20.25" customHeight="1" x14ac:dyDescent="0.45">
      <c r="C47" s="45" t="s">
        <v>90</v>
      </c>
      <c r="D47" s="43" t="s">
        <v>119</v>
      </c>
      <c r="E47" s="49" t="s">
        <v>22</v>
      </c>
      <c r="F47" s="83">
        <v>700</v>
      </c>
      <c r="G47" s="28">
        <v>12.66</v>
      </c>
      <c r="H47" s="27">
        <v>7.1999999999999998E-3</v>
      </c>
      <c r="I47" s="86"/>
      <c r="J47" s="84"/>
    </row>
    <row r="48" spans="3:10" x14ac:dyDescent="0.45">
      <c r="C48" s="45" t="s">
        <v>91</v>
      </c>
      <c r="D48" s="43" t="s">
        <v>120</v>
      </c>
      <c r="E48" s="49" t="s">
        <v>138</v>
      </c>
      <c r="F48" s="83">
        <v>2500</v>
      </c>
      <c r="G48" s="28">
        <v>11.04</v>
      </c>
      <c r="H48" s="27">
        <v>6.3E-3</v>
      </c>
      <c r="I48" s="86"/>
      <c r="J48" s="84"/>
    </row>
    <row r="49" spans="3:16" x14ac:dyDescent="0.45">
      <c r="C49" s="45" t="s">
        <v>94</v>
      </c>
      <c r="D49" s="43" t="s">
        <v>123</v>
      </c>
      <c r="E49" s="49" t="s">
        <v>133</v>
      </c>
      <c r="F49" s="83">
        <v>550</v>
      </c>
      <c r="G49" s="28">
        <v>10.09</v>
      </c>
      <c r="H49" s="27">
        <v>5.7999999999999996E-3</v>
      </c>
      <c r="I49" s="86"/>
      <c r="J49" s="84"/>
    </row>
    <row r="50" spans="3:16" x14ac:dyDescent="0.45">
      <c r="C50" s="45" t="s">
        <v>95</v>
      </c>
      <c r="D50" s="43" t="s">
        <v>124</v>
      </c>
      <c r="E50" s="49" t="s">
        <v>23</v>
      </c>
      <c r="F50" s="83">
        <v>3600</v>
      </c>
      <c r="G50" s="28">
        <v>9.8000000000000007</v>
      </c>
      <c r="H50" s="27">
        <v>5.5999999999999999E-3</v>
      </c>
      <c r="I50" s="86"/>
      <c r="J50" s="84"/>
    </row>
    <row r="51" spans="3:16" x14ac:dyDescent="0.45">
      <c r="C51" s="45" t="s">
        <v>93</v>
      </c>
      <c r="D51" s="43" t="s">
        <v>122</v>
      </c>
      <c r="E51" s="49" t="s">
        <v>135</v>
      </c>
      <c r="F51" s="83">
        <v>125</v>
      </c>
      <c r="G51" s="28">
        <v>9.5500000000000007</v>
      </c>
      <c r="H51" s="27">
        <v>5.4000000000000003E-3</v>
      </c>
      <c r="I51" s="86"/>
      <c r="J51" s="85"/>
    </row>
    <row r="52" spans="3:16" x14ac:dyDescent="0.45">
      <c r="C52" s="45" t="s">
        <v>175</v>
      </c>
      <c r="D52" s="43" t="s">
        <v>176</v>
      </c>
      <c r="E52" s="49" t="s">
        <v>22</v>
      </c>
      <c r="F52" s="83">
        <v>850</v>
      </c>
      <c r="G52" s="28">
        <v>9.36</v>
      </c>
      <c r="H52" s="27">
        <v>5.3E-3</v>
      </c>
      <c r="I52" s="86"/>
      <c r="J52" s="85"/>
    </row>
    <row r="53" spans="3:16" x14ac:dyDescent="0.45">
      <c r="C53" s="45" t="s">
        <v>19</v>
      </c>
      <c r="D53" s="43" t="s">
        <v>20</v>
      </c>
      <c r="E53" s="49" t="s">
        <v>21</v>
      </c>
      <c r="F53" s="83">
        <v>700</v>
      </c>
      <c r="G53" s="28">
        <v>8.84</v>
      </c>
      <c r="H53" s="27">
        <v>5.0000000000000001E-3</v>
      </c>
      <c r="I53" s="86"/>
      <c r="J53" s="85"/>
    </row>
    <row r="54" spans="3:16" x14ac:dyDescent="0.45">
      <c r="C54" s="45" t="s">
        <v>64</v>
      </c>
      <c r="D54" s="43" t="s">
        <v>66</v>
      </c>
      <c r="E54" s="49" t="s">
        <v>21</v>
      </c>
      <c r="F54" s="83">
        <v>625</v>
      </c>
      <c r="G54" s="28">
        <v>7.93</v>
      </c>
      <c r="H54" s="27">
        <v>4.4999999999999997E-3</v>
      </c>
      <c r="I54" s="86"/>
      <c r="J54" s="85"/>
    </row>
    <row r="55" spans="3:16" x14ac:dyDescent="0.45">
      <c r="C55" s="45" t="s">
        <v>96</v>
      </c>
      <c r="D55" s="43" t="s">
        <v>125</v>
      </c>
      <c r="E55" s="49" t="s">
        <v>139</v>
      </c>
      <c r="F55" s="83">
        <v>250</v>
      </c>
      <c r="G55" s="28">
        <v>6.99</v>
      </c>
      <c r="H55" s="27">
        <v>4.0000000000000001E-3</v>
      </c>
      <c r="I55" s="86"/>
      <c r="J55" s="85"/>
    </row>
    <row r="56" spans="3:16" x14ac:dyDescent="0.45">
      <c r="C56" s="45" t="s">
        <v>98</v>
      </c>
      <c r="D56" s="43" t="s">
        <v>127</v>
      </c>
      <c r="E56" s="49" t="s">
        <v>133</v>
      </c>
      <c r="F56" s="83">
        <v>450</v>
      </c>
      <c r="G56" s="28">
        <v>6.36</v>
      </c>
      <c r="H56" s="27">
        <v>3.5999999999999999E-3</v>
      </c>
      <c r="I56" s="86"/>
      <c r="J56" s="85"/>
    </row>
    <row r="57" spans="3:16" x14ac:dyDescent="0.45">
      <c r="C57" s="45" t="s">
        <v>97</v>
      </c>
      <c r="D57" s="43" t="s">
        <v>126</v>
      </c>
      <c r="E57" s="49" t="s">
        <v>140</v>
      </c>
      <c r="F57" s="83">
        <v>1900</v>
      </c>
      <c r="G57" s="28">
        <v>6.05</v>
      </c>
      <c r="H57" s="27">
        <v>3.3999999999999998E-3</v>
      </c>
      <c r="I57" s="86"/>
      <c r="J57" s="85"/>
      <c r="P57" s="5"/>
    </row>
    <row r="58" spans="3:16" x14ac:dyDescent="0.45">
      <c r="C58" s="45" t="s">
        <v>100</v>
      </c>
      <c r="D58" s="43" t="s">
        <v>129</v>
      </c>
      <c r="E58" s="49" t="s">
        <v>133</v>
      </c>
      <c r="F58" s="83">
        <v>825</v>
      </c>
      <c r="G58" s="28">
        <v>4.84</v>
      </c>
      <c r="H58" s="27">
        <v>2.8E-3</v>
      </c>
      <c r="I58" s="86"/>
      <c r="J58" s="85"/>
      <c r="P58" s="5"/>
    </row>
    <row r="59" spans="3:16" x14ac:dyDescent="0.45">
      <c r="C59" s="32" t="s">
        <v>26</v>
      </c>
      <c r="D59" s="18"/>
      <c r="E59" s="18"/>
      <c r="F59" s="18"/>
      <c r="G59" s="19">
        <f>SUM(G11:G58)</f>
        <v>1282.76</v>
      </c>
      <c r="H59" s="20">
        <f>SUM(H11:H58)</f>
        <v>0.73089999999999988</v>
      </c>
      <c r="I59" s="38"/>
      <c r="J59" s="33"/>
    </row>
    <row r="60" spans="3:16" x14ac:dyDescent="0.45">
      <c r="C60" s="32" t="s">
        <v>42</v>
      </c>
      <c r="D60" s="18"/>
      <c r="E60" s="18"/>
      <c r="F60" s="25"/>
      <c r="G60" s="19" t="s">
        <v>27</v>
      </c>
      <c r="H60" s="20" t="s">
        <v>27</v>
      </c>
      <c r="I60" s="38"/>
      <c r="J60" s="33"/>
    </row>
    <row r="61" spans="3:16" x14ac:dyDescent="0.45">
      <c r="C61" s="32" t="s">
        <v>26</v>
      </c>
      <c r="D61" s="18"/>
      <c r="E61" s="18"/>
      <c r="F61" s="25"/>
      <c r="G61" s="19" t="s">
        <v>27</v>
      </c>
      <c r="H61" s="20" t="s">
        <v>27</v>
      </c>
      <c r="I61" s="38"/>
      <c r="J61" s="33"/>
    </row>
    <row r="62" spans="3:16" x14ac:dyDescent="0.45">
      <c r="C62" s="32" t="s">
        <v>41</v>
      </c>
      <c r="D62" s="18"/>
      <c r="E62" s="18"/>
      <c r="F62" s="25"/>
      <c r="G62" s="19">
        <f>G59</f>
        <v>1282.76</v>
      </c>
      <c r="H62" s="20">
        <f>H59</f>
        <v>0.73089999999999988</v>
      </c>
      <c r="I62" s="38"/>
      <c r="J62" s="33"/>
    </row>
    <row r="63" spans="3:16" x14ac:dyDescent="0.45">
      <c r="C63" s="32" t="s">
        <v>43</v>
      </c>
      <c r="D63" s="18"/>
      <c r="E63" s="18"/>
      <c r="F63" s="25"/>
      <c r="G63" s="26"/>
      <c r="H63" s="27"/>
      <c r="I63" s="38"/>
      <c r="J63" s="33"/>
    </row>
    <row r="64" spans="3:16" x14ac:dyDescent="0.45">
      <c r="C64" s="32" t="s">
        <v>44</v>
      </c>
      <c r="D64" s="18"/>
      <c r="E64" s="18"/>
      <c r="F64" s="25"/>
      <c r="G64" s="26"/>
      <c r="H64" s="27"/>
      <c r="I64" s="38"/>
      <c r="J64" s="33"/>
    </row>
    <row r="65" spans="3:10" x14ac:dyDescent="0.45">
      <c r="C65" s="45" t="s">
        <v>177</v>
      </c>
      <c r="D65" s="43"/>
      <c r="E65" s="49"/>
      <c r="F65" s="83">
        <v>-825</v>
      </c>
      <c r="G65" s="47">
        <v>-4.87</v>
      </c>
      <c r="H65" s="27">
        <v>-2.8E-3</v>
      </c>
      <c r="I65" s="38"/>
      <c r="J65" s="33"/>
    </row>
    <row r="66" spans="3:10" x14ac:dyDescent="0.45">
      <c r="C66" s="45" t="s">
        <v>178</v>
      </c>
      <c r="D66" s="43"/>
      <c r="E66" s="49"/>
      <c r="F66" s="83">
        <v>-1900</v>
      </c>
      <c r="G66" s="47">
        <v>-6.06</v>
      </c>
      <c r="H66" s="27">
        <v>-3.5000000000000001E-3</v>
      </c>
      <c r="I66" s="38"/>
      <c r="J66" s="33"/>
    </row>
    <row r="67" spans="3:10" x14ac:dyDescent="0.45">
      <c r="C67" s="45" t="s">
        <v>179</v>
      </c>
      <c r="D67" s="43"/>
      <c r="E67" s="49"/>
      <c r="F67" s="83">
        <v>-450</v>
      </c>
      <c r="G67" s="47">
        <v>-6.4</v>
      </c>
      <c r="H67" s="27">
        <v>-3.5999999999999999E-3</v>
      </c>
      <c r="I67" s="38"/>
      <c r="J67" s="33"/>
    </row>
    <row r="68" spans="3:10" x14ac:dyDescent="0.45">
      <c r="C68" s="45" t="s">
        <v>180</v>
      </c>
      <c r="D68" s="43"/>
      <c r="E68" s="49"/>
      <c r="F68" s="83">
        <v>-250</v>
      </c>
      <c r="G68" s="47">
        <v>-7.01</v>
      </c>
      <c r="H68" s="27">
        <v>-4.0000000000000001E-3</v>
      </c>
      <c r="I68" s="38"/>
      <c r="J68" s="33"/>
    </row>
    <row r="69" spans="3:10" x14ac:dyDescent="0.45">
      <c r="C69" s="45" t="s">
        <v>181</v>
      </c>
      <c r="D69" s="43"/>
      <c r="E69" s="49"/>
      <c r="F69" s="83">
        <v>-625</v>
      </c>
      <c r="G69" s="47">
        <v>-7.97</v>
      </c>
      <c r="H69" s="27">
        <v>-4.4999999999999997E-3</v>
      </c>
      <c r="I69" s="38"/>
      <c r="J69" s="33"/>
    </row>
    <row r="70" spans="3:10" x14ac:dyDescent="0.45">
      <c r="C70" s="45" t="s">
        <v>182</v>
      </c>
      <c r="D70" s="43"/>
      <c r="E70" s="49"/>
      <c r="F70" s="83">
        <v>-700</v>
      </c>
      <c r="G70" s="47">
        <v>-8.89</v>
      </c>
      <c r="H70" s="27">
        <v>-5.1000000000000004E-3</v>
      </c>
      <c r="I70" s="38"/>
      <c r="J70" s="33"/>
    </row>
    <row r="71" spans="3:10" x14ac:dyDescent="0.45">
      <c r="C71" s="45" t="s">
        <v>183</v>
      </c>
      <c r="D71" s="43"/>
      <c r="E71" s="49"/>
      <c r="F71" s="83">
        <v>-850</v>
      </c>
      <c r="G71" s="47">
        <v>-9.41</v>
      </c>
      <c r="H71" s="27">
        <v>-5.4000000000000003E-3</v>
      </c>
      <c r="I71" s="38"/>
      <c r="J71" s="33"/>
    </row>
    <row r="72" spans="3:10" x14ac:dyDescent="0.45">
      <c r="C72" s="45" t="s">
        <v>184</v>
      </c>
      <c r="D72" s="43"/>
      <c r="E72" s="49"/>
      <c r="F72" s="83">
        <v>-125</v>
      </c>
      <c r="G72" s="47">
        <v>-9.6</v>
      </c>
      <c r="H72" s="27">
        <v>-5.4999999999999997E-3</v>
      </c>
      <c r="I72" s="38"/>
      <c r="J72" s="33"/>
    </row>
    <row r="73" spans="3:10" x14ac:dyDescent="0.45">
      <c r="C73" s="45" t="s">
        <v>185</v>
      </c>
      <c r="D73" s="43"/>
      <c r="E73" s="49"/>
      <c r="F73" s="83">
        <v>-3600</v>
      </c>
      <c r="G73" s="47">
        <v>-9.83</v>
      </c>
      <c r="H73" s="27">
        <v>-5.5999999999999999E-3</v>
      </c>
      <c r="I73" s="38"/>
      <c r="J73" s="33"/>
    </row>
    <row r="74" spans="3:10" x14ac:dyDescent="0.45">
      <c r="C74" s="45" t="s">
        <v>186</v>
      </c>
      <c r="D74" s="43"/>
      <c r="E74" s="49"/>
      <c r="F74" s="83">
        <v>-550</v>
      </c>
      <c r="G74" s="47">
        <v>-10.130000000000001</v>
      </c>
      <c r="H74" s="27">
        <v>-5.7999999999999996E-3</v>
      </c>
      <c r="I74" s="38"/>
      <c r="J74" s="33"/>
    </row>
    <row r="75" spans="3:10" x14ac:dyDescent="0.45">
      <c r="C75" s="45" t="s">
        <v>187</v>
      </c>
      <c r="D75" s="43"/>
      <c r="E75" s="49"/>
      <c r="F75" s="83">
        <v>-2500</v>
      </c>
      <c r="G75" s="47">
        <v>-11.17</v>
      </c>
      <c r="H75" s="27">
        <v>-6.4000000000000003E-3</v>
      </c>
      <c r="I75" s="38"/>
      <c r="J75" s="33"/>
    </row>
    <row r="76" spans="3:10" x14ac:dyDescent="0.45">
      <c r="C76" s="45" t="s">
        <v>188</v>
      </c>
      <c r="D76" s="43"/>
      <c r="E76" s="49"/>
      <c r="F76" s="83">
        <v>-700</v>
      </c>
      <c r="G76" s="47">
        <v>-12.71</v>
      </c>
      <c r="H76" s="27">
        <v>-7.1999999999999998E-3</v>
      </c>
      <c r="I76" s="38"/>
      <c r="J76" s="33"/>
    </row>
    <row r="77" spans="3:10" x14ac:dyDescent="0.45">
      <c r="C77" s="45" t="s">
        <v>189</v>
      </c>
      <c r="D77" s="43"/>
      <c r="E77" s="49"/>
      <c r="F77" s="83">
        <v>-2200</v>
      </c>
      <c r="G77" s="47">
        <v>-12.98</v>
      </c>
      <c r="H77" s="27">
        <v>-7.4000000000000003E-3</v>
      </c>
      <c r="I77" s="38"/>
      <c r="J77" s="33"/>
    </row>
    <row r="78" spans="3:10" x14ac:dyDescent="0.45">
      <c r="C78" s="45" t="s">
        <v>190</v>
      </c>
      <c r="D78" s="43"/>
      <c r="E78" s="49"/>
      <c r="F78" s="83">
        <v>-9750</v>
      </c>
      <c r="G78" s="47">
        <v>-13.95</v>
      </c>
      <c r="H78" s="27">
        <v>-8.0000000000000002E-3</v>
      </c>
      <c r="I78" s="38"/>
      <c r="J78" s="33"/>
    </row>
    <row r="79" spans="3:10" x14ac:dyDescent="0.45">
      <c r="C79" s="45" t="s">
        <v>191</v>
      </c>
      <c r="D79" s="43"/>
      <c r="E79" s="49"/>
      <c r="F79" s="83">
        <v>-7200</v>
      </c>
      <c r="G79" s="47">
        <v>-14.46</v>
      </c>
      <c r="H79" s="27">
        <v>-8.2000000000000007E-3</v>
      </c>
      <c r="I79" s="38"/>
      <c r="J79" s="33"/>
    </row>
    <row r="80" spans="3:10" x14ac:dyDescent="0.45">
      <c r="C80" s="45" t="s">
        <v>192</v>
      </c>
      <c r="D80" s="43"/>
      <c r="E80" s="49"/>
      <c r="F80" s="83">
        <v>-1125</v>
      </c>
      <c r="G80" s="47">
        <v>-14.79</v>
      </c>
      <c r="H80" s="27">
        <v>-8.3999999999999995E-3</v>
      </c>
      <c r="I80" s="38"/>
      <c r="J80" s="33"/>
    </row>
    <row r="81" spans="3:10" x14ac:dyDescent="0.45">
      <c r="C81" s="45" t="s">
        <v>193</v>
      </c>
      <c r="D81" s="43"/>
      <c r="E81" s="49"/>
      <c r="F81" s="83">
        <v>-3000</v>
      </c>
      <c r="G81" s="47">
        <v>-16.739999999999998</v>
      </c>
      <c r="H81" s="27">
        <v>-9.4999999999999998E-3</v>
      </c>
      <c r="I81" s="38"/>
      <c r="J81" s="33"/>
    </row>
    <row r="82" spans="3:10" x14ac:dyDescent="0.45">
      <c r="C82" s="45" t="s">
        <v>194</v>
      </c>
      <c r="D82" s="43"/>
      <c r="E82" s="49"/>
      <c r="F82" s="83">
        <v>-16000</v>
      </c>
      <c r="G82" s="47">
        <v>-17.559999999999999</v>
      </c>
      <c r="H82" s="27">
        <v>-0.01</v>
      </c>
      <c r="I82" s="38"/>
      <c r="J82" s="33"/>
    </row>
    <row r="83" spans="3:10" x14ac:dyDescent="0.45">
      <c r="C83" s="45" t="s">
        <v>195</v>
      </c>
      <c r="D83" s="43"/>
      <c r="E83" s="49"/>
      <c r="F83" s="83">
        <v>-1500</v>
      </c>
      <c r="G83" s="47">
        <v>-17.920000000000002</v>
      </c>
      <c r="H83" s="27">
        <v>-1.0200000000000001E-2</v>
      </c>
      <c r="I83" s="38"/>
      <c r="J83" s="33"/>
    </row>
    <row r="84" spans="3:10" x14ac:dyDescent="0.45">
      <c r="C84" s="45" t="s">
        <v>196</v>
      </c>
      <c r="D84" s="43"/>
      <c r="E84" s="49"/>
      <c r="F84" s="83">
        <v>-625</v>
      </c>
      <c r="G84" s="47">
        <v>-18.63</v>
      </c>
      <c r="H84" s="27">
        <v>-1.06E-2</v>
      </c>
      <c r="I84" s="38"/>
      <c r="J84" s="30"/>
    </row>
    <row r="85" spans="3:10" x14ac:dyDescent="0.45">
      <c r="C85" s="45" t="s">
        <v>197</v>
      </c>
      <c r="D85" s="43"/>
      <c r="E85" s="49"/>
      <c r="F85" s="83">
        <v>-1650</v>
      </c>
      <c r="G85" s="47">
        <v>-18.989999999999998</v>
      </c>
      <c r="H85" s="27">
        <v>-1.0800000000000001E-2</v>
      </c>
      <c r="I85" s="38"/>
      <c r="J85" s="30"/>
    </row>
    <row r="86" spans="3:10" x14ac:dyDescent="0.45">
      <c r="C86" s="45" t="s">
        <v>198</v>
      </c>
      <c r="D86" s="43"/>
      <c r="E86" s="49"/>
      <c r="F86" s="83">
        <v>-1250</v>
      </c>
      <c r="G86" s="47">
        <v>-19.66</v>
      </c>
      <c r="H86" s="27">
        <v>-1.12E-2</v>
      </c>
      <c r="I86" s="38"/>
      <c r="J86" s="30"/>
    </row>
    <row r="87" spans="3:10" x14ac:dyDescent="0.45">
      <c r="C87" s="45" t="s">
        <v>199</v>
      </c>
      <c r="D87" s="43"/>
      <c r="E87" s="49"/>
      <c r="F87" s="83">
        <v>-2250</v>
      </c>
      <c r="G87" s="47">
        <v>-21.2</v>
      </c>
      <c r="H87" s="27">
        <v>-1.21E-2</v>
      </c>
      <c r="I87" s="38"/>
      <c r="J87" s="30"/>
    </row>
    <row r="88" spans="3:10" x14ac:dyDescent="0.45">
      <c r="C88" s="45" t="s">
        <v>200</v>
      </c>
      <c r="D88" s="43"/>
      <c r="E88" s="49"/>
      <c r="F88" s="83">
        <v>-2750</v>
      </c>
      <c r="G88" s="47">
        <v>-21.34</v>
      </c>
      <c r="H88" s="27">
        <v>-1.2200000000000001E-2</v>
      </c>
      <c r="I88" s="38"/>
      <c r="J88" s="30"/>
    </row>
    <row r="89" spans="3:10" x14ac:dyDescent="0.45">
      <c r="C89" s="45" t="s">
        <v>201</v>
      </c>
      <c r="D89" s="43"/>
      <c r="E89" s="49"/>
      <c r="F89" s="83">
        <v>-2325</v>
      </c>
      <c r="G89" s="47">
        <v>-21.57</v>
      </c>
      <c r="H89" s="27">
        <v>-1.23E-2</v>
      </c>
      <c r="I89" s="38"/>
      <c r="J89" s="30"/>
    </row>
    <row r="90" spans="3:10" x14ac:dyDescent="0.45">
      <c r="C90" s="45" t="s">
        <v>202</v>
      </c>
      <c r="D90" s="43"/>
      <c r="E90" s="49"/>
      <c r="F90" s="83">
        <v>-525</v>
      </c>
      <c r="G90" s="47">
        <v>-23.11</v>
      </c>
      <c r="H90" s="27">
        <v>-1.32E-2</v>
      </c>
      <c r="I90" s="38"/>
      <c r="J90" s="30"/>
    </row>
    <row r="91" spans="3:10" x14ac:dyDescent="0.45">
      <c r="C91" s="45" t="s">
        <v>203</v>
      </c>
      <c r="D91" s="43"/>
      <c r="E91" s="49"/>
      <c r="F91" s="83">
        <v>-2250</v>
      </c>
      <c r="G91" s="47">
        <v>-23.97</v>
      </c>
      <c r="H91" s="27">
        <v>-1.37E-2</v>
      </c>
      <c r="I91" s="38"/>
      <c r="J91" s="30"/>
    </row>
    <row r="92" spans="3:10" x14ac:dyDescent="0.45">
      <c r="C92" s="45" t="s">
        <v>204</v>
      </c>
      <c r="D92" s="43"/>
      <c r="E92" s="49"/>
      <c r="F92" s="83">
        <v>-5700</v>
      </c>
      <c r="G92" s="47">
        <v>-24.74</v>
      </c>
      <c r="H92" s="27">
        <v>-1.41E-2</v>
      </c>
      <c r="I92" s="38"/>
      <c r="J92" s="30"/>
    </row>
    <row r="93" spans="3:10" x14ac:dyDescent="0.45">
      <c r="C93" s="45" t="s">
        <v>205</v>
      </c>
      <c r="D93" s="43"/>
      <c r="E93" s="49"/>
      <c r="F93" s="83">
        <v>-2000</v>
      </c>
      <c r="G93" s="47">
        <v>-26.67</v>
      </c>
      <c r="H93" s="27">
        <v>-1.52E-2</v>
      </c>
      <c r="I93" s="38"/>
      <c r="J93" s="30"/>
    </row>
    <row r="94" spans="3:10" x14ac:dyDescent="0.45">
      <c r="C94" s="45" t="s">
        <v>206</v>
      </c>
      <c r="D94" s="43"/>
      <c r="E94" s="49"/>
      <c r="F94" s="83">
        <v>-6800</v>
      </c>
      <c r="G94" s="47">
        <v>-28.03</v>
      </c>
      <c r="H94" s="27">
        <v>-1.6E-2</v>
      </c>
      <c r="I94" s="38"/>
      <c r="J94" s="30"/>
    </row>
    <row r="95" spans="3:10" x14ac:dyDescent="0.45">
      <c r="C95" s="45" t="s">
        <v>207</v>
      </c>
      <c r="D95" s="43"/>
      <c r="E95" s="49"/>
      <c r="F95" s="83">
        <v>-7050</v>
      </c>
      <c r="G95" s="47">
        <v>-29.27</v>
      </c>
      <c r="H95" s="27">
        <v>-1.67E-2</v>
      </c>
      <c r="I95" s="38"/>
      <c r="J95" s="33"/>
    </row>
    <row r="96" spans="3:10" x14ac:dyDescent="0.45">
      <c r="C96" s="45" t="s">
        <v>208</v>
      </c>
      <c r="D96" s="43"/>
      <c r="E96" s="49"/>
      <c r="F96" s="83">
        <v>-4900</v>
      </c>
      <c r="G96" s="47">
        <v>-29.29</v>
      </c>
      <c r="H96" s="27">
        <v>-1.67E-2</v>
      </c>
      <c r="I96" s="38"/>
      <c r="J96" s="33"/>
    </row>
    <row r="97" spans="3:10" x14ac:dyDescent="0.45">
      <c r="C97" s="45" t="s">
        <v>209</v>
      </c>
      <c r="D97" s="43"/>
      <c r="E97" s="49"/>
      <c r="F97" s="83">
        <v>-11700</v>
      </c>
      <c r="G97" s="47">
        <v>-31.02</v>
      </c>
      <c r="H97" s="27">
        <v>-1.77E-2</v>
      </c>
      <c r="I97" s="38"/>
      <c r="J97" s="33"/>
    </row>
    <row r="98" spans="3:10" x14ac:dyDescent="0.45">
      <c r="C98" s="45" t="s">
        <v>210</v>
      </c>
      <c r="D98" s="43"/>
      <c r="E98" s="49"/>
      <c r="F98" s="83">
        <v>-3300</v>
      </c>
      <c r="G98" s="47">
        <v>-31.02</v>
      </c>
      <c r="H98" s="27">
        <v>-1.77E-2</v>
      </c>
      <c r="I98" s="38"/>
      <c r="J98" s="33"/>
    </row>
    <row r="99" spans="3:10" x14ac:dyDescent="0.45">
      <c r="C99" s="45" t="s">
        <v>211</v>
      </c>
      <c r="D99" s="43"/>
      <c r="E99" s="49"/>
      <c r="F99" s="83">
        <v>-9525</v>
      </c>
      <c r="G99" s="47">
        <v>-32.26</v>
      </c>
      <c r="H99" s="27">
        <v>-1.84E-2</v>
      </c>
      <c r="I99" s="38"/>
      <c r="J99" s="33"/>
    </row>
    <row r="100" spans="3:10" x14ac:dyDescent="0.45">
      <c r="C100" s="45" t="s">
        <v>212</v>
      </c>
      <c r="D100" s="43"/>
      <c r="E100" s="49"/>
      <c r="F100" s="83">
        <v>-27000</v>
      </c>
      <c r="G100" s="47">
        <v>-36.57</v>
      </c>
      <c r="H100" s="27">
        <v>-2.0799999999999999E-2</v>
      </c>
      <c r="I100" s="38"/>
      <c r="J100" s="33"/>
    </row>
    <row r="101" spans="3:10" x14ac:dyDescent="0.45">
      <c r="C101" s="45" t="s">
        <v>213</v>
      </c>
      <c r="D101" s="43"/>
      <c r="E101" s="49"/>
      <c r="F101" s="83">
        <v>-357375</v>
      </c>
      <c r="G101" s="47">
        <v>-36.92</v>
      </c>
      <c r="H101" s="27">
        <v>-2.1000000000000001E-2</v>
      </c>
      <c r="I101" s="38"/>
      <c r="J101" s="33"/>
    </row>
    <row r="102" spans="3:10" x14ac:dyDescent="0.45">
      <c r="C102" s="45" t="s">
        <v>214</v>
      </c>
      <c r="D102" s="43"/>
      <c r="E102" s="49"/>
      <c r="F102" s="83">
        <v>-30000</v>
      </c>
      <c r="G102" s="47">
        <v>-37.21</v>
      </c>
      <c r="H102" s="27">
        <v>-2.12E-2</v>
      </c>
      <c r="I102" s="38"/>
      <c r="J102" s="33"/>
    </row>
    <row r="103" spans="3:10" x14ac:dyDescent="0.45">
      <c r="C103" s="45" t="s">
        <v>215</v>
      </c>
      <c r="D103" s="43"/>
      <c r="E103" s="49"/>
      <c r="F103" s="83">
        <v>-2375</v>
      </c>
      <c r="G103" s="47">
        <v>-39.49</v>
      </c>
      <c r="H103" s="27">
        <v>-2.2499999999999999E-2</v>
      </c>
      <c r="I103" s="38"/>
      <c r="J103" s="33"/>
    </row>
    <row r="104" spans="3:10" x14ac:dyDescent="0.45">
      <c r="C104" s="45" t="s">
        <v>216</v>
      </c>
      <c r="D104" s="43"/>
      <c r="E104" s="49"/>
      <c r="F104" s="83">
        <v>-4500</v>
      </c>
      <c r="G104" s="47">
        <v>-40.61</v>
      </c>
      <c r="H104" s="27">
        <v>-2.3099999999999999E-2</v>
      </c>
      <c r="I104" s="38"/>
      <c r="J104" s="30"/>
    </row>
    <row r="105" spans="3:10" x14ac:dyDescent="0.45">
      <c r="C105" s="45" t="s">
        <v>217</v>
      </c>
      <c r="D105" s="43"/>
      <c r="E105" s="49"/>
      <c r="F105" s="83">
        <v>-5500</v>
      </c>
      <c r="G105" s="47">
        <v>-42.26</v>
      </c>
      <c r="H105" s="27">
        <v>-2.41E-2</v>
      </c>
      <c r="I105" s="38"/>
      <c r="J105" s="30"/>
    </row>
    <row r="106" spans="3:10" x14ac:dyDescent="0.45">
      <c r="C106" s="45" t="s">
        <v>218</v>
      </c>
      <c r="D106" s="43"/>
      <c r="E106" s="49"/>
      <c r="F106" s="83">
        <v>-600</v>
      </c>
      <c r="G106" s="47">
        <v>-42.89</v>
      </c>
      <c r="H106" s="27">
        <v>-2.4400000000000002E-2</v>
      </c>
      <c r="I106" s="38"/>
      <c r="J106" s="30"/>
    </row>
    <row r="107" spans="3:10" x14ac:dyDescent="0.45">
      <c r="C107" s="45" t="s">
        <v>219</v>
      </c>
      <c r="D107" s="43"/>
      <c r="E107" s="49"/>
      <c r="F107" s="83">
        <v>-12400</v>
      </c>
      <c r="G107" s="47">
        <v>-43.1</v>
      </c>
      <c r="H107" s="27">
        <v>-2.46E-2</v>
      </c>
      <c r="I107" s="38"/>
      <c r="J107" s="33"/>
    </row>
    <row r="108" spans="3:10" x14ac:dyDescent="0.45">
      <c r="C108" s="45" t="s">
        <v>220</v>
      </c>
      <c r="D108" s="43"/>
      <c r="E108" s="49"/>
      <c r="F108" s="83">
        <v>-15000</v>
      </c>
      <c r="G108" s="47">
        <v>-43.17</v>
      </c>
      <c r="H108" s="27">
        <v>-2.46E-2</v>
      </c>
      <c r="I108" s="38"/>
      <c r="J108" s="33"/>
    </row>
    <row r="109" spans="3:10" x14ac:dyDescent="0.45">
      <c r="C109" s="45" t="s">
        <v>221</v>
      </c>
      <c r="D109" s="43"/>
      <c r="E109" s="49"/>
      <c r="F109" s="83">
        <v>-8325</v>
      </c>
      <c r="G109" s="47">
        <v>-43.22</v>
      </c>
      <c r="H109" s="27">
        <v>-2.46E-2</v>
      </c>
      <c r="I109" s="38"/>
      <c r="J109" s="33"/>
    </row>
    <row r="110" spans="3:10" x14ac:dyDescent="0.45">
      <c r="C110" s="45" t="s">
        <v>222</v>
      </c>
      <c r="D110" s="43"/>
      <c r="E110" s="49"/>
      <c r="F110" s="83">
        <v>-54000</v>
      </c>
      <c r="G110" s="47">
        <v>-49.08</v>
      </c>
      <c r="H110" s="27">
        <v>-2.8000000000000001E-2</v>
      </c>
      <c r="I110" s="38"/>
      <c r="J110" s="33"/>
    </row>
    <row r="111" spans="3:10" x14ac:dyDescent="0.45">
      <c r="C111" s="45" t="s">
        <v>223</v>
      </c>
      <c r="D111" s="43"/>
      <c r="E111" s="49"/>
      <c r="F111" s="83">
        <v>-24000</v>
      </c>
      <c r="G111" s="47">
        <v>-70.989999999999995</v>
      </c>
      <c r="H111" s="27">
        <v>-4.0500000000000001E-2</v>
      </c>
      <c r="I111" s="38"/>
      <c r="J111" s="33"/>
    </row>
    <row r="112" spans="3:10" x14ac:dyDescent="0.45">
      <c r="C112" s="45" t="s">
        <v>224</v>
      </c>
      <c r="D112" s="43"/>
      <c r="E112" s="49"/>
      <c r="F112" s="83">
        <v>-3800</v>
      </c>
      <c r="G112" s="47">
        <v>-72.06</v>
      </c>
      <c r="H112" s="27">
        <v>-4.1099999999999998E-2</v>
      </c>
      <c r="I112" s="38"/>
      <c r="J112" s="33"/>
    </row>
    <row r="113" spans="3:10" x14ac:dyDescent="0.45">
      <c r="C113" s="45" t="s">
        <v>225</v>
      </c>
      <c r="D113" s="43"/>
      <c r="E113" s="49"/>
      <c r="F113" s="83">
        <v>-1925</v>
      </c>
      <c r="G113" s="47">
        <v>-77.73</v>
      </c>
      <c r="H113" s="27">
        <v>-4.4299999999999999E-2</v>
      </c>
      <c r="I113" s="38"/>
      <c r="J113" s="33"/>
    </row>
    <row r="114" spans="3:10" x14ac:dyDescent="0.45">
      <c r="C114" s="34" t="s">
        <v>26</v>
      </c>
      <c r="D114" s="43"/>
      <c r="E114" s="43"/>
      <c r="F114" s="47"/>
      <c r="G114" s="50">
        <f>SUM(G65:G113)</f>
        <v>-1288.52</v>
      </c>
      <c r="H114" s="51">
        <f>SUM(H65:H113)</f>
        <v>-0.73449999999999982</v>
      </c>
      <c r="I114" s="48"/>
      <c r="J114" s="33"/>
    </row>
    <row r="115" spans="3:10" x14ac:dyDescent="0.45">
      <c r="C115" s="34" t="s">
        <v>41</v>
      </c>
      <c r="D115" s="43"/>
      <c r="E115" s="43"/>
      <c r="F115" s="47"/>
      <c r="G115" s="50">
        <f>G114</f>
        <v>-1288.52</v>
      </c>
      <c r="H115" s="51">
        <f>H114</f>
        <v>-0.73449999999999982</v>
      </c>
      <c r="I115" s="48"/>
      <c r="J115" s="33"/>
    </row>
    <row r="116" spans="3:10" x14ac:dyDescent="0.45">
      <c r="C116" s="34"/>
      <c r="D116" s="43"/>
      <c r="E116" s="43"/>
      <c r="F116" s="87"/>
      <c r="G116" s="50"/>
      <c r="H116" s="51"/>
      <c r="I116" s="48"/>
      <c r="J116" s="33"/>
    </row>
    <row r="117" spans="3:10" x14ac:dyDescent="0.45">
      <c r="C117" s="34" t="s">
        <v>28</v>
      </c>
      <c r="D117" s="43"/>
      <c r="E117" s="43"/>
      <c r="F117" s="43"/>
      <c r="G117" s="18"/>
      <c r="H117" s="18"/>
      <c r="I117" s="44"/>
      <c r="J117" s="33"/>
    </row>
    <row r="118" spans="3:10" ht="21.75" customHeight="1" x14ac:dyDescent="0.45">
      <c r="C118" s="34" t="s">
        <v>39</v>
      </c>
      <c r="D118" s="43"/>
      <c r="E118" s="43"/>
      <c r="F118" s="43"/>
      <c r="G118" s="18"/>
      <c r="H118" s="18"/>
      <c r="I118" s="44"/>
      <c r="J118" s="33"/>
    </row>
    <row r="119" spans="3:10" x14ac:dyDescent="0.45">
      <c r="C119" s="45" t="s">
        <v>226</v>
      </c>
      <c r="D119" s="49" t="s">
        <v>227</v>
      </c>
      <c r="E119" s="83" t="s">
        <v>40</v>
      </c>
      <c r="F119" s="28">
        <v>15000</v>
      </c>
      <c r="G119" s="28">
        <v>14.48</v>
      </c>
      <c r="H119" s="27">
        <v>8.3000000000000001E-3</v>
      </c>
      <c r="I119" s="27">
        <v>5.5128999999999997E-2</v>
      </c>
      <c r="J119" s="33"/>
    </row>
    <row r="120" spans="3:10" x14ac:dyDescent="0.45">
      <c r="C120" s="34" t="s">
        <v>26</v>
      </c>
      <c r="D120" s="40"/>
      <c r="E120" s="39"/>
      <c r="F120" s="39"/>
      <c r="G120" s="52">
        <v>14.48</v>
      </c>
      <c r="H120" s="20">
        <v>8.3000000000000001E-3</v>
      </c>
      <c r="I120" s="38"/>
      <c r="J120" s="33"/>
    </row>
    <row r="121" spans="3:10" x14ac:dyDescent="0.45">
      <c r="C121" s="34" t="s">
        <v>41</v>
      </c>
      <c r="D121" s="40"/>
      <c r="E121" s="40"/>
      <c r="F121" s="39"/>
      <c r="G121" s="52">
        <v>14.48</v>
      </c>
      <c r="H121" s="20">
        <v>8.3000000000000001E-3</v>
      </c>
      <c r="I121" s="38"/>
      <c r="J121" s="33"/>
    </row>
    <row r="122" spans="3:10" x14ac:dyDescent="0.45">
      <c r="C122" s="34"/>
      <c r="D122" s="49"/>
      <c r="E122" s="83"/>
      <c r="F122" s="83"/>
      <c r="G122" s="52"/>
      <c r="H122" s="20"/>
      <c r="I122" s="38"/>
      <c r="J122" s="33"/>
    </row>
    <row r="123" spans="3:10" x14ac:dyDescent="0.45">
      <c r="C123" s="34" t="s">
        <v>228</v>
      </c>
      <c r="D123" s="49"/>
      <c r="E123" s="83"/>
      <c r="F123" s="83"/>
      <c r="G123" s="52"/>
      <c r="H123" s="52"/>
      <c r="I123" s="38"/>
      <c r="J123" s="33"/>
    </row>
    <row r="124" spans="3:10" x14ac:dyDescent="0.45">
      <c r="C124" s="34" t="s">
        <v>229</v>
      </c>
      <c r="D124" s="49"/>
      <c r="E124" s="83"/>
      <c r="F124" s="83"/>
      <c r="G124" s="52"/>
      <c r="H124" s="52"/>
      <c r="I124" s="38"/>
      <c r="J124" s="33"/>
    </row>
    <row r="125" spans="3:10" x14ac:dyDescent="0.45">
      <c r="C125" s="45" t="s">
        <v>230</v>
      </c>
      <c r="D125" s="49" t="s">
        <v>231</v>
      </c>
      <c r="E125" s="83"/>
      <c r="F125" s="83">
        <v>19547.058000000001</v>
      </c>
      <c r="G125" s="28">
        <v>201.09</v>
      </c>
      <c r="H125" s="27">
        <v>0.11459999999999999</v>
      </c>
      <c r="I125" s="38"/>
      <c r="J125" s="33"/>
    </row>
    <row r="126" spans="3:10" x14ac:dyDescent="0.45">
      <c r="C126" s="34" t="s">
        <v>26</v>
      </c>
      <c r="D126" s="83"/>
      <c r="E126" s="39"/>
      <c r="F126" s="39"/>
      <c r="G126" s="52">
        <v>201.09</v>
      </c>
      <c r="H126" s="20">
        <v>0.11459999999999999</v>
      </c>
      <c r="I126" s="38"/>
      <c r="J126" s="33"/>
    </row>
    <row r="127" spans="3:10" x14ac:dyDescent="0.45">
      <c r="C127" s="34" t="s">
        <v>41</v>
      </c>
      <c r="D127" s="83"/>
      <c r="E127" s="40"/>
      <c r="F127" s="40"/>
      <c r="G127" s="52">
        <v>201.09</v>
      </c>
      <c r="H127" s="20">
        <v>0.11459999999999999</v>
      </c>
      <c r="I127" s="38"/>
      <c r="J127" s="33"/>
    </row>
    <row r="128" spans="3:10" x14ac:dyDescent="0.45">
      <c r="C128" s="34"/>
      <c r="D128" s="88"/>
      <c r="E128" s="89"/>
      <c r="F128" s="89"/>
      <c r="G128" s="52"/>
      <c r="H128" s="20"/>
      <c r="I128" s="38"/>
      <c r="J128" s="33"/>
    </row>
    <row r="129" spans="3:10" x14ac:dyDescent="0.45">
      <c r="C129" s="34" t="s">
        <v>29</v>
      </c>
      <c r="D129" s="43"/>
      <c r="E129" s="43"/>
      <c r="F129" s="43"/>
      <c r="G129" s="46"/>
      <c r="H129" s="27"/>
      <c r="I129" s="44"/>
      <c r="J129" s="33"/>
    </row>
    <row r="130" spans="3:10" x14ac:dyDescent="0.45">
      <c r="C130" s="45" t="s">
        <v>30</v>
      </c>
      <c r="D130" s="43"/>
      <c r="E130" s="43"/>
      <c r="F130" s="43"/>
      <c r="G130" s="28">
        <v>199.91</v>
      </c>
      <c r="H130" s="27">
        <v>0.1139</v>
      </c>
      <c r="I130" s="27">
        <v>5.3092272192866975E-2</v>
      </c>
      <c r="J130" s="33"/>
    </row>
    <row r="131" spans="3:10" x14ac:dyDescent="0.45">
      <c r="C131" s="34" t="s">
        <v>26</v>
      </c>
      <c r="D131" s="43"/>
      <c r="E131" s="43"/>
      <c r="F131" s="43"/>
      <c r="G131" s="52">
        <v>199.91</v>
      </c>
      <c r="H131" s="20">
        <v>0.1139</v>
      </c>
      <c r="I131" s="44"/>
      <c r="J131" s="33"/>
    </row>
    <row r="132" spans="3:10" x14ac:dyDescent="0.45">
      <c r="C132" s="34" t="s">
        <v>41</v>
      </c>
      <c r="D132" s="43"/>
      <c r="E132" s="43"/>
      <c r="F132" s="43"/>
      <c r="G132" s="52">
        <v>199.91</v>
      </c>
      <c r="H132" s="20">
        <v>0.1139</v>
      </c>
      <c r="I132" s="44"/>
      <c r="J132" s="33"/>
    </row>
    <row r="133" spans="3:10" x14ac:dyDescent="0.45">
      <c r="C133" s="34"/>
      <c r="D133" s="43"/>
      <c r="E133" s="43"/>
      <c r="F133" s="43"/>
      <c r="G133" s="52"/>
      <c r="H133" s="20"/>
      <c r="I133" s="44"/>
      <c r="J133" s="33"/>
    </row>
    <row r="134" spans="3:10" x14ac:dyDescent="0.45">
      <c r="C134" s="45" t="s">
        <v>45</v>
      </c>
      <c r="D134" s="43"/>
      <c r="E134" s="43"/>
      <c r="F134" s="43"/>
      <c r="G134" s="52">
        <v>1345.07</v>
      </c>
      <c r="H134" s="20">
        <v>0.76680000000000004</v>
      </c>
      <c r="I134" s="44"/>
      <c r="J134" s="33"/>
    </row>
    <row r="135" spans="3:10" ht="21.75" thickBot="1" x14ac:dyDescent="0.5">
      <c r="C135" s="35" t="s">
        <v>46</v>
      </c>
      <c r="D135" s="36"/>
      <c r="E135" s="36"/>
      <c r="F135" s="36"/>
      <c r="G135" s="41">
        <f>G134+G132+G127+G121+G115+G62</f>
        <v>1754.79</v>
      </c>
      <c r="H135" s="90">
        <f>H134+H132+H127+H121+H115+H62</f>
        <v>1</v>
      </c>
      <c r="I135" s="42"/>
      <c r="J135" s="37"/>
    </row>
    <row r="136" spans="3:10" x14ac:dyDescent="0.45">
      <c r="C136" s="21"/>
      <c r="D136" s="22"/>
      <c r="E136" s="22"/>
      <c r="F136" s="22"/>
      <c r="G136" s="17"/>
      <c r="H136" s="23"/>
      <c r="I136" s="24"/>
      <c r="J136" s="24"/>
    </row>
    <row r="137" spans="3:10" x14ac:dyDescent="0.45">
      <c r="C137" s="5" t="s">
        <v>47</v>
      </c>
      <c r="F137" s="6"/>
      <c r="G137" s="7"/>
      <c r="H137" s="7"/>
      <c r="I137" s="7"/>
      <c r="J137" s="7"/>
    </row>
    <row r="138" spans="3:10" x14ac:dyDescent="0.45">
      <c r="C138" s="1" t="s">
        <v>69</v>
      </c>
    </row>
    <row r="139" spans="3:10" x14ac:dyDescent="0.45">
      <c r="C139" s="1" t="s">
        <v>70</v>
      </c>
    </row>
    <row r="140" spans="3:10" x14ac:dyDescent="0.45">
      <c r="C140" s="108" t="s">
        <v>71</v>
      </c>
      <c r="D140" s="108"/>
      <c r="E140" s="108"/>
      <c r="F140" s="108"/>
      <c r="G140" s="108"/>
      <c r="H140" s="108"/>
      <c r="I140" s="108"/>
      <c r="J140" s="108"/>
    </row>
    <row r="141" spans="3:10" x14ac:dyDescent="0.45">
      <c r="C141" s="121" t="s">
        <v>48</v>
      </c>
      <c r="D141" s="121"/>
      <c r="E141" s="121"/>
      <c r="F141" s="121"/>
      <c r="G141" s="121"/>
      <c r="H141" s="121"/>
      <c r="I141" s="121"/>
      <c r="J141" s="121"/>
    </row>
    <row r="142" spans="3:10" x14ac:dyDescent="0.45">
      <c r="C142" s="122" t="s">
        <v>49</v>
      </c>
      <c r="D142" s="122"/>
      <c r="E142" s="122"/>
      <c r="F142" s="122"/>
      <c r="G142" s="122"/>
      <c r="H142" s="122"/>
      <c r="I142" s="122"/>
      <c r="J142" s="122"/>
    </row>
    <row r="143" spans="3:10" x14ac:dyDescent="0.45">
      <c r="C143" s="80"/>
      <c r="D143" s="80"/>
      <c r="E143" s="80"/>
      <c r="F143" s="80"/>
      <c r="G143" s="80"/>
      <c r="H143" s="80"/>
      <c r="I143" s="80"/>
      <c r="J143" s="80"/>
    </row>
    <row r="144" spans="3:10" x14ac:dyDescent="0.45">
      <c r="C144" s="80"/>
      <c r="D144" s="80"/>
      <c r="E144" s="80"/>
      <c r="F144" s="80"/>
      <c r="G144" s="80"/>
      <c r="H144" s="80"/>
      <c r="I144" s="80"/>
      <c r="J144" s="80"/>
    </row>
    <row r="145" spans="3:10" x14ac:dyDescent="0.45">
      <c r="C145" s="79" t="s">
        <v>146</v>
      </c>
      <c r="D145" s="56"/>
      <c r="E145" s="57"/>
      <c r="F145" s="57"/>
      <c r="G145" s="57"/>
      <c r="H145" s="58"/>
      <c r="I145" s="80"/>
      <c r="J145" s="80"/>
    </row>
    <row r="146" spans="3:10" x14ac:dyDescent="0.45">
      <c r="C146" s="59" t="s">
        <v>147</v>
      </c>
      <c r="D146" s="60"/>
      <c r="E146" s="61"/>
      <c r="F146" s="61"/>
      <c r="G146" s="61"/>
      <c r="H146" s="62"/>
      <c r="I146" s="80"/>
      <c r="J146" s="80"/>
    </row>
    <row r="147" spans="3:10" ht="37.5" x14ac:dyDescent="0.45">
      <c r="C147" s="59" t="s">
        <v>148</v>
      </c>
      <c r="D147" s="60"/>
      <c r="E147" s="61"/>
      <c r="F147" s="61"/>
      <c r="G147" s="61"/>
      <c r="H147" s="62"/>
      <c r="I147" s="80"/>
      <c r="J147" s="80"/>
    </row>
    <row r="148" spans="3:10" x14ac:dyDescent="0.45">
      <c r="C148" s="59" t="s">
        <v>317</v>
      </c>
      <c r="D148" s="60"/>
      <c r="E148" s="61"/>
      <c r="F148" s="61"/>
      <c r="G148" s="61"/>
      <c r="H148" s="62"/>
      <c r="I148" s="80"/>
      <c r="J148" s="80"/>
    </row>
    <row r="149" spans="3:10" x14ac:dyDescent="0.45">
      <c r="C149" s="91" t="s">
        <v>232</v>
      </c>
      <c r="D149" s="91" t="s">
        <v>233</v>
      </c>
      <c r="E149" s="61"/>
      <c r="F149" s="61"/>
      <c r="G149" s="61"/>
      <c r="H149" s="62"/>
      <c r="I149" s="80"/>
      <c r="J149" s="80"/>
    </row>
    <row r="150" spans="3:10" x14ac:dyDescent="0.45">
      <c r="C150" s="92" t="s">
        <v>149</v>
      </c>
      <c r="D150" s="93">
        <v>10.042400000000001</v>
      </c>
      <c r="E150" s="61"/>
      <c r="F150" s="61"/>
      <c r="G150" s="61"/>
      <c r="H150" s="62"/>
      <c r="I150" s="80"/>
      <c r="J150" s="80"/>
    </row>
    <row r="151" spans="3:10" x14ac:dyDescent="0.45">
      <c r="C151" s="92" t="s">
        <v>150</v>
      </c>
      <c r="D151" s="93">
        <v>10.0388</v>
      </c>
      <c r="E151" s="61"/>
      <c r="F151" s="61"/>
      <c r="G151" s="61"/>
      <c r="H151" s="62"/>
      <c r="I151" s="80"/>
      <c r="J151" s="80"/>
    </row>
    <row r="152" spans="3:10" x14ac:dyDescent="0.45">
      <c r="C152" s="92" t="s">
        <v>151</v>
      </c>
      <c r="D152" s="93">
        <v>10.0388</v>
      </c>
      <c r="E152" s="61"/>
      <c r="F152" s="61"/>
      <c r="G152" s="61"/>
      <c r="H152" s="62"/>
      <c r="I152" s="80"/>
      <c r="J152" s="80"/>
    </row>
    <row r="153" spans="3:10" x14ac:dyDescent="0.45">
      <c r="C153" s="92" t="s">
        <v>152</v>
      </c>
      <c r="D153" s="93">
        <v>10.042299999999999</v>
      </c>
      <c r="E153" s="61"/>
      <c r="F153" s="61"/>
      <c r="G153" s="61"/>
      <c r="H153" s="62"/>
      <c r="I153" s="80"/>
      <c r="J153" s="80"/>
    </row>
    <row r="154" spans="3:10" x14ac:dyDescent="0.45">
      <c r="C154" s="59"/>
      <c r="D154" s="60"/>
      <c r="E154" s="61"/>
      <c r="F154" s="61"/>
      <c r="G154" s="61"/>
      <c r="H154" s="62"/>
      <c r="I154" s="80"/>
      <c r="J154" s="80"/>
    </row>
    <row r="155" spans="3:10" x14ac:dyDescent="0.45">
      <c r="C155" s="59" t="s">
        <v>318</v>
      </c>
      <c r="D155" s="60"/>
      <c r="E155" s="61"/>
      <c r="F155" s="61"/>
      <c r="G155" s="61"/>
      <c r="H155" s="62"/>
      <c r="I155" s="80"/>
      <c r="J155" s="80"/>
    </row>
    <row r="156" spans="3:10" x14ac:dyDescent="0.45">
      <c r="C156" s="91" t="s">
        <v>232</v>
      </c>
      <c r="D156" s="91" t="s">
        <v>233</v>
      </c>
      <c r="E156" s="61"/>
      <c r="F156" s="61"/>
      <c r="G156" s="61"/>
      <c r="H156" s="62"/>
      <c r="I156" s="80"/>
      <c r="J156" s="80"/>
    </row>
    <row r="157" spans="3:10" x14ac:dyDescent="0.45">
      <c r="C157" s="92" t="s">
        <v>149</v>
      </c>
      <c r="D157" s="93">
        <v>10.081799999999999</v>
      </c>
      <c r="E157" s="61"/>
      <c r="F157" s="61"/>
      <c r="G157" s="61"/>
      <c r="H157" s="62"/>
      <c r="I157" s="80"/>
      <c r="J157" s="80"/>
    </row>
    <row r="158" spans="3:10" x14ac:dyDescent="0.45">
      <c r="C158" s="92" t="s">
        <v>150</v>
      </c>
      <c r="D158" s="93">
        <v>10.072100000000001</v>
      </c>
      <c r="E158" s="61"/>
      <c r="F158" s="61"/>
      <c r="G158" s="61"/>
      <c r="H158" s="62"/>
      <c r="I158" s="80"/>
      <c r="J158" s="80"/>
    </row>
    <row r="159" spans="3:10" x14ac:dyDescent="0.45">
      <c r="C159" s="92" t="s">
        <v>151</v>
      </c>
      <c r="D159" s="93">
        <v>10.071899999999999</v>
      </c>
      <c r="E159" s="61"/>
      <c r="F159" s="61"/>
      <c r="G159" s="61"/>
      <c r="H159" s="62"/>
      <c r="I159" s="80"/>
      <c r="J159" s="80"/>
    </row>
    <row r="160" spans="3:10" x14ac:dyDescent="0.45">
      <c r="C160" s="92" t="s">
        <v>152</v>
      </c>
      <c r="D160" s="93">
        <v>10.081799999999999</v>
      </c>
      <c r="E160" s="61"/>
      <c r="F160" s="61"/>
      <c r="G160" s="61"/>
      <c r="H160" s="62"/>
      <c r="I160" s="80"/>
      <c r="J160" s="80"/>
    </row>
    <row r="161" spans="3:10" x14ac:dyDescent="0.45">
      <c r="C161" s="59"/>
      <c r="D161" s="60"/>
      <c r="E161" s="61"/>
      <c r="F161" s="61"/>
      <c r="G161" s="61"/>
      <c r="H161" s="62"/>
      <c r="I161" s="80"/>
      <c r="J161" s="80"/>
    </row>
    <row r="162" spans="3:10" x14ac:dyDescent="0.45">
      <c r="C162" s="59" t="s">
        <v>234</v>
      </c>
      <c r="D162" s="60"/>
      <c r="E162" s="61"/>
      <c r="F162" s="61"/>
      <c r="G162" s="61"/>
      <c r="H162" s="62"/>
      <c r="I162" s="80"/>
      <c r="J162" s="80"/>
    </row>
    <row r="163" spans="3:10" ht="37.5" x14ac:dyDescent="0.45">
      <c r="C163" s="59" t="s">
        <v>235</v>
      </c>
      <c r="D163" s="60"/>
      <c r="E163" s="61"/>
      <c r="F163" s="61"/>
      <c r="G163" s="61"/>
      <c r="H163" s="62"/>
      <c r="I163" s="80"/>
      <c r="J163" s="80"/>
    </row>
    <row r="164" spans="3:10" x14ac:dyDescent="0.45">
      <c r="C164" s="59" t="s">
        <v>153</v>
      </c>
      <c r="D164" s="124">
        <v>-1288.52</v>
      </c>
      <c r="E164" s="61"/>
      <c r="F164" s="61"/>
      <c r="G164" s="61"/>
      <c r="H164" s="62"/>
      <c r="I164" s="80"/>
      <c r="J164" s="80"/>
    </row>
    <row r="165" spans="3:10" x14ac:dyDescent="0.45">
      <c r="C165" s="63" t="s">
        <v>236</v>
      </c>
      <c r="D165" s="64"/>
      <c r="E165" s="64"/>
      <c r="F165" s="64"/>
      <c r="G165" s="64"/>
      <c r="H165" s="62"/>
      <c r="I165" s="80"/>
      <c r="J165" s="80"/>
    </row>
    <row r="166" spans="3:10" ht="37.5" x14ac:dyDescent="0.45">
      <c r="C166" s="65" t="s">
        <v>143</v>
      </c>
      <c r="D166" s="65" t="s">
        <v>154</v>
      </c>
      <c r="E166" s="66" t="s">
        <v>155</v>
      </c>
      <c r="F166" s="66" t="s">
        <v>144</v>
      </c>
      <c r="G166" s="66" t="s">
        <v>145</v>
      </c>
      <c r="H166" s="62"/>
      <c r="I166" s="80"/>
      <c r="J166" s="80"/>
    </row>
    <row r="167" spans="3:10" x14ac:dyDescent="0.45">
      <c r="C167" s="65" t="s">
        <v>237</v>
      </c>
      <c r="D167" s="65" t="s">
        <v>321</v>
      </c>
      <c r="E167" s="66">
        <v>339.71249999999998</v>
      </c>
      <c r="F167" s="66">
        <v>347.55</v>
      </c>
      <c r="G167" s="66">
        <v>9.3377269999999992</v>
      </c>
      <c r="H167" s="62"/>
      <c r="I167" s="80"/>
      <c r="J167" s="80"/>
    </row>
    <row r="168" spans="3:10" x14ac:dyDescent="0.45">
      <c r="C168" s="65" t="s">
        <v>238</v>
      </c>
      <c r="D168" s="65" t="s">
        <v>321</v>
      </c>
      <c r="E168" s="66">
        <v>7717</v>
      </c>
      <c r="F168" s="66">
        <v>7679.5</v>
      </c>
      <c r="G168" s="66">
        <v>1.6937781000000001</v>
      </c>
      <c r="H168" s="62"/>
      <c r="I168" s="80"/>
      <c r="J168" s="80"/>
    </row>
    <row r="169" spans="3:10" x14ac:dyDescent="0.45">
      <c r="C169" s="65" t="s">
        <v>239</v>
      </c>
      <c r="D169" s="65" t="s">
        <v>321</v>
      </c>
      <c r="E169" s="66">
        <v>9.518020006995453</v>
      </c>
      <c r="F169" s="66">
        <v>10.33</v>
      </c>
      <c r="G169" s="66">
        <v>17.300702399999999</v>
      </c>
      <c r="H169" s="62"/>
      <c r="I169" s="80"/>
      <c r="J169" s="80"/>
    </row>
    <row r="170" spans="3:10" x14ac:dyDescent="0.45">
      <c r="C170" s="65" t="s">
        <v>240</v>
      </c>
      <c r="D170" s="65" t="s">
        <v>321</v>
      </c>
      <c r="E170" s="66">
        <v>920.41660000000002</v>
      </c>
      <c r="F170" s="66">
        <v>942.35</v>
      </c>
      <c r="G170" s="66">
        <v>4.0718756000000003</v>
      </c>
      <c r="H170" s="62"/>
      <c r="I170" s="80"/>
      <c r="J170" s="80"/>
    </row>
    <row r="171" spans="3:10" x14ac:dyDescent="0.45">
      <c r="C171" s="65" t="s">
        <v>241</v>
      </c>
      <c r="D171" s="65" t="s">
        <v>321</v>
      </c>
      <c r="E171" s="66">
        <v>177.8</v>
      </c>
      <c r="F171" s="66">
        <v>200.89</v>
      </c>
      <c r="G171" s="66">
        <v>5.7293747999999995</v>
      </c>
      <c r="H171" s="62"/>
      <c r="I171" s="80"/>
      <c r="J171" s="80"/>
    </row>
    <row r="172" spans="3:10" x14ac:dyDescent="0.45">
      <c r="C172" s="65" t="s">
        <v>242</v>
      </c>
      <c r="D172" s="65" t="s">
        <v>321</v>
      </c>
      <c r="E172" s="66">
        <v>465.55</v>
      </c>
      <c r="F172" s="66">
        <v>433.95</v>
      </c>
      <c r="G172" s="66">
        <v>4.8808103000000003</v>
      </c>
      <c r="H172" s="62"/>
      <c r="I172" s="80"/>
      <c r="J172" s="80"/>
    </row>
    <row r="173" spans="3:10" x14ac:dyDescent="0.45">
      <c r="C173" s="65" t="s">
        <v>243</v>
      </c>
      <c r="D173" s="65" t="s">
        <v>321</v>
      </c>
      <c r="E173" s="66">
        <v>417.38749999999999</v>
      </c>
      <c r="F173" s="66">
        <v>412.2</v>
      </c>
      <c r="G173" s="66">
        <v>5.6213559999999996</v>
      </c>
      <c r="H173" s="62"/>
      <c r="I173" s="80"/>
      <c r="J173" s="80"/>
    </row>
    <row r="174" spans="3:10" x14ac:dyDescent="0.45">
      <c r="C174" s="65" t="s">
        <v>244</v>
      </c>
      <c r="D174" s="65" t="s">
        <v>321</v>
      </c>
      <c r="E174" s="66">
        <v>279.20749999999998</v>
      </c>
      <c r="F174" s="66">
        <v>265.10000000000002</v>
      </c>
      <c r="G174" s="66">
        <v>6.1037144999999997</v>
      </c>
      <c r="H174" s="62"/>
      <c r="I174" s="80"/>
      <c r="J174" s="80"/>
    </row>
    <row r="175" spans="3:10" x14ac:dyDescent="0.45">
      <c r="C175" s="65" t="s">
        <v>245</v>
      </c>
      <c r="D175" s="65" t="s">
        <v>321</v>
      </c>
      <c r="E175" s="66">
        <v>1861.5125</v>
      </c>
      <c r="F175" s="66">
        <v>1896.4</v>
      </c>
      <c r="G175" s="66">
        <v>12.720272</v>
      </c>
      <c r="H175" s="62"/>
      <c r="I175" s="80"/>
      <c r="J175" s="80"/>
    </row>
    <row r="176" spans="3:10" x14ac:dyDescent="0.45">
      <c r="C176" s="65" t="s">
        <v>246</v>
      </c>
      <c r="D176" s="65" t="s">
        <v>321</v>
      </c>
      <c r="E176" s="66">
        <v>144.82</v>
      </c>
      <c r="F176" s="66">
        <v>135.44999999999999</v>
      </c>
      <c r="G176" s="66">
        <v>7.5575025</v>
      </c>
      <c r="H176" s="62"/>
      <c r="I176" s="80"/>
      <c r="J176" s="80"/>
    </row>
    <row r="177" spans="3:10" x14ac:dyDescent="0.45">
      <c r="C177" s="65" t="s">
        <v>247</v>
      </c>
      <c r="D177" s="65" t="s">
        <v>321</v>
      </c>
      <c r="E177" s="67">
        <v>264.59500000000003</v>
      </c>
      <c r="F177" s="67">
        <v>273.17</v>
      </c>
      <c r="G177" s="66">
        <v>1.9098342000000001</v>
      </c>
      <c r="H177" s="62"/>
      <c r="I177" s="80"/>
      <c r="J177" s="80"/>
    </row>
    <row r="178" spans="3:10" x14ac:dyDescent="0.45">
      <c r="C178" s="65" t="s">
        <v>248</v>
      </c>
      <c r="D178" s="65" t="s">
        <v>321</v>
      </c>
      <c r="E178" s="67">
        <v>1584.75</v>
      </c>
      <c r="F178" s="67">
        <v>1573</v>
      </c>
      <c r="G178" s="66">
        <v>4.1996874999999996</v>
      </c>
      <c r="H178" s="62"/>
      <c r="I178" s="80"/>
      <c r="J178" s="80"/>
    </row>
    <row r="179" spans="3:10" x14ac:dyDescent="0.45">
      <c r="C179" s="65" t="s">
        <v>249</v>
      </c>
      <c r="D179" s="65" t="s">
        <v>321</v>
      </c>
      <c r="E179" s="67">
        <v>1296.0332977777778</v>
      </c>
      <c r="F179" s="67">
        <v>1314.7</v>
      </c>
      <c r="G179" s="66">
        <v>2.6260256000000002</v>
      </c>
      <c r="H179" s="62"/>
      <c r="I179" s="80"/>
      <c r="J179" s="80"/>
    </row>
    <row r="180" spans="3:10" x14ac:dyDescent="0.45">
      <c r="C180" s="65" t="s">
        <v>250</v>
      </c>
      <c r="D180" s="65" t="s">
        <v>321</v>
      </c>
      <c r="E180" s="67">
        <v>452.57499999999999</v>
      </c>
      <c r="F180" s="67">
        <v>446.65</v>
      </c>
      <c r="G180" s="66">
        <v>1.9703188</v>
      </c>
      <c r="H180" s="62"/>
      <c r="I180" s="80"/>
      <c r="J180" s="80"/>
    </row>
    <row r="181" spans="3:10" x14ac:dyDescent="0.45">
      <c r="C181" s="65" t="s">
        <v>251</v>
      </c>
      <c r="D181" s="65" t="s">
        <v>321</v>
      </c>
      <c r="E181" s="67">
        <v>603.4</v>
      </c>
      <c r="F181" s="67">
        <v>590.35</v>
      </c>
      <c r="G181" s="66">
        <v>1.7128217000000001</v>
      </c>
      <c r="H181" s="62"/>
      <c r="I181" s="80"/>
      <c r="J181" s="80"/>
    </row>
    <row r="182" spans="3:10" x14ac:dyDescent="0.45">
      <c r="C182" s="65" t="s">
        <v>252</v>
      </c>
      <c r="D182" s="65" t="s">
        <v>321</v>
      </c>
      <c r="E182" s="67">
        <v>7286.5</v>
      </c>
      <c r="F182" s="67">
        <v>7149</v>
      </c>
      <c r="G182" s="66">
        <v>7.8422099999999997</v>
      </c>
      <c r="H182" s="62"/>
      <c r="I182" s="80"/>
      <c r="J182" s="80"/>
    </row>
    <row r="183" spans="3:10" x14ac:dyDescent="0.45">
      <c r="C183" s="65" t="s">
        <v>253</v>
      </c>
      <c r="D183" s="65" t="s">
        <v>321</v>
      </c>
      <c r="E183" s="67">
        <v>286.38330000000002</v>
      </c>
      <c r="F183" s="67">
        <v>287.8</v>
      </c>
      <c r="G183" s="66">
        <v>7.6339499999999996</v>
      </c>
      <c r="H183" s="62"/>
      <c r="I183" s="80"/>
      <c r="J183" s="80"/>
    </row>
    <row r="184" spans="3:10" x14ac:dyDescent="0.45">
      <c r="C184" s="65" t="s">
        <v>254</v>
      </c>
      <c r="D184" s="65" t="s">
        <v>321</v>
      </c>
      <c r="E184" s="67">
        <v>889.2</v>
      </c>
      <c r="F184" s="67">
        <v>927.9</v>
      </c>
      <c r="G184" s="66">
        <v>4.1119136000000003</v>
      </c>
      <c r="H184" s="62"/>
      <c r="I184" s="80"/>
      <c r="J184" s="80"/>
    </row>
    <row r="185" spans="3:10" x14ac:dyDescent="0.45">
      <c r="C185" s="65" t="s">
        <v>255</v>
      </c>
      <c r="D185" s="65" t="s">
        <v>321</v>
      </c>
      <c r="E185" s="67">
        <v>1775.6</v>
      </c>
      <c r="F185" s="67">
        <v>1841</v>
      </c>
      <c r="G185" s="66">
        <v>2.3926924999999999</v>
      </c>
      <c r="H185" s="62"/>
      <c r="I185" s="80"/>
      <c r="J185" s="80"/>
    </row>
    <row r="186" spans="3:10" x14ac:dyDescent="0.45">
      <c r="C186" s="65" t="s">
        <v>256</v>
      </c>
      <c r="D186" s="65" t="s">
        <v>321</v>
      </c>
      <c r="E186" s="67">
        <v>2780.2</v>
      </c>
      <c r="F186" s="67">
        <v>2802.8</v>
      </c>
      <c r="G186" s="66">
        <v>1.238945</v>
      </c>
      <c r="H186" s="62"/>
      <c r="I186" s="80"/>
      <c r="J186" s="80"/>
    </row>
    <row r="187" spans="3:10" x14ac:dyDescent="0.45">
      <c r="C187" s="65" t="s">
        <v>257</v>
      </c>
      <c r="D187" s="65" t="s">
        <v>321</v>
      </c>
      <c r="E187" s="67">
        <v>807.995</v>
      </c>
      <c r="F187" s="67">
        <v>768.45</v>
      </c>
      <c r="G187" s="106">
        <v>11.318312499999999</v>
      </c>
      <c r="H187" s="62"/>
      <c r="I187" s="80"/>
      <c r="J187" s="80"/>
    </row>
    <row r="188" spans="3:10" x14ac:dyDescent="0.45">
      <c r="C188" s="65" t="s">
        <v>258</v>
      </c>
      <c r="D188" s="65" t="s">
        <v>321</v>
      </c>
      <c r="E188" s="67">
        <v>799.45</v>
      </c>
      <c r="F188" s="67">
        <v>776.1</v>
      </c>
      <c r="G188" s="107"/>
      <c r="H188" s="62"/>
      <c r="I188" s="80"/>
      <c r="J188" s="80"/>
    </row>
    <row r="189" spans="3:10" x14ac:dyDescent="0.45">
      <c r="C189" s="65" t="s">
        <v>259</v>
      </c>
      <c r="D189" s="65" t="s">
        <v>321</v>
      </c>
      <c r="E189" s="67">
        <v>637.27499999999998</v>
      </c>
      <c r="F189" s="67">
        <v>590</v>
      </c>
      <c r="G189" s="66">
        <v>2.2908599999999999</v>
      </c>
      <c r="H189" s="62"/>
      <c r="I189" s="80"/>
      <c r="J189" s="80"/>
    </row>
    <row r="190" spans="3:10" x14ac:dyDescent="0.45">
      <c r="C190" s="65" t="s">
        <v>260</v>
      </c>
      <c r="D190" s="65" t="s">
        <v>321</v>
      </c>
      <c r="E190" s="67">
        <v>591.21249999999998</v>
      </c>
      <c r="F190" s="67">
        <v>597.70000000000005</v>
      </c>
      <c r="G190" s="66">
        <v>10.2517555</v>
      </c>
      <c r="H190" s="62"/>
      <c r="I190" s="80"/>
      <c r="J190" s="80"/>
    </row>
    <row r="191" spans="3:10" x14ac:dyDescent="0.45">
      <c r="C191" s="65" t="s">
        <v>261</v>
      </c>
      <c r="D191" s="65" t="s">
        <v>321</v>
      </c>
      <c r="E191" s="67">
        <v>1370.7</v>
      </c>
      <c r="F191" s="67">
        <v>1270.7</v>
      </c>
      <c r="G191" s="66">
        <v>1.5692215</v>
      </c>
      <c r="H191" s="62"/>
      <c r="I191" s="80"/>
      <c r="J191" s="80"/>
    </row>
    <row r="192" spans="3:10" x14ac:dyDescent="0.45">
      <c r="C192" s="65" t="s">
        <v>262</v>
      </c>
      <c r="D192" s="65" t="s">
        <v>321</v>
      </c>
      <c r="E192" s="67">
        <v>127.44748766666666</v>
      </c>
      <c r="F192" s="67">
        <v>124.03</v>
      </c>
      <c r="G192" s="66">
        <v>15.607665000000001</v>
      </c>
      <c r="H192" s="62"/>
      <c r="I192" s="80"/>
      <c r="J192" s="80"/>
    </row>
    <row r="193" spans="3:10" x14ac:dyDescent="0.45">
      <c r="C193" s="65" t="s">
        <v>263</v>
      </c>
      <c r="D193" s="65" t="s">
        <v>321</v>
      </c>
      <c r="E193" s="67">
        <v>146.32</v>
      </c>
      <c r="F193" s="67">
        <v>143.12</v>
      </c>
      <c r="G193" s="66">
        <v>2.5690470000000003</v>
      </c>
      <c r="H193" s="62"/>
      <c r="I193" s="80"/>
      <c r="J193" s="80"/>
    </row>
    <row r="194" spans="3:10" x14ac:dyDescent="0.45">
      <c r="C194" s="65" t="s">
        <v>264</v>
      </c>
      <c r="D194" s="65" t="s">
        <v>321</v>
      </c>
      <c r="E194" s="67">
        <v>565.43880000000001</v>
      </c>
      <c r="F194" s="67">
        <v>519.1</v>
      </c>
      <c r="G194" s="66">
        <v>7.6347326000000004</v>
      </c>
      <c r="H194" s="62"/>
      <c r="I194" s="80"/>
      <c r="J194" s="80"/>
    </row>
    <row r="195" spans="3:10" x14ac:dyDescent="0.45">
      <c r="C195" s="65" t="s">
        <v>265</v>
      </c>
      <c r="D195" s="65" t="s">
        <v>321</v>
      </c>
      <c r="E195" s="67">
        <v>435.99166666666667</v>
      </c>
      <c r="F195" s="67">
        <v>415.15</v>
      </c>
      <c r="G195" s="66">
        <v>7.7042576</v>
      </c>
      <c r="H195" s="62"/>
      <c r="I195" s="80"/>
      <c r="J195" s="80"/>
    </row>
    <row r="196" spans="3:10" x14ac:dyDescent="0.45">
      <c r="C196" s="65" t="s">
        <v>266</v>
      </c>
      <c r="D196" s="65" t="s">
        <v>321</v>
      </c>
      <c r="E196" s="67">
        <v>4101.090909090909</v>
      </c>
      <c r="F196" s="67">
        <v>4037.7</v>
      </c>
      <c r="G196" s="66">
        <v>14.2704004</v>
      </c>
      <c r="H196" s="62"/>
      <c r="I196" s="80"/>
      <c r="J196" s="80"/>
    </row>
    <row r="197" spans="3:10" x14ac:dyDescent="0.45">
      <c r="C197" s="65" t="s">
        <v>267</v>
      </c>
      <c r="D197" s="65" t="s">
        <v>321</v>
      </c>
      <c r="E197" s="67">
        <v>1123.2</v>
      </c>
      <c r="F197" s="67">
        <v>1107.45</v>
      </c>
      <c r="G197" s="66">
        <v>1.9633364000000002</v>
      </c>
      <c r="H197" s="62"/>
      <c r="I197" s="80"/>
      <c r="J197" s="80"/>
    </row>
    <row r="198" spans="3:10" x14ac:dyDescent="0.45">
      <c r="C198" s="65" t="s">
        <v>268</v>
      </c>
      <c r="D198" s="65" t="s">
        <v>321</v>
      </c>
      <c r="E198" s="67">
        <v>543.45000000000005</v>
      </c>
      <c r="F198" s="67">
        <v>558</v>
      </c>
      <c r="G198" s="66">
        <v>5.5823999999999998</v>
      </c>
      <c r="H198" s="62"/>
      <c r="I198" s="80"/>
      <c r="J198" s="80"/>
    </row>
    <row r="199" spans="3:10" x14ac:dyDescent="0.45">
      <c r="C199" s="65" t="s">
        <v>269</v>
      </c>
      <c r="D199" s="65" t="s">
        <v>321</v>
      </c>
      <c r="E199" s="67">
        <v>869.35</v>
      </c>
      <c r="F199" s="67">
        <v>902.4</v>
      </c>
      <c r="G199" s="66">
        <v>10.024380000000001</v>
      </c>
      <c r="H199" s="62"/>
      <c r="I199" s="80"/>
      <c r="J199" s="80"/>
    </row>
    <row r="200" spans="3:10" x14ac:dyDescent="0.45">
      <c r="C200" s="65" t="s">
        <v>270</v>
      </c>
      <c r="D200" s="65" t="s">
        <v>321</v>
      </c>
      <c r="E200" s="67">
        <v>2833.5</v>
      </c>
      <c r="F200" s="67">
        <v>2981</v>
      </c>
      <c r="G200" s="66">
        <v>4.7250313000000004</v>
      </c>
      <c r="H200" s="62"/>
      <c r="I200" s="80"/>
      <c r="J200" s="80"/>
    </row>
    <row r="201" spans="3:10" x14ac:dyDescent="0.45">
      <c r="C201" s="65" t="s">
        <v>271</v>
      </c>
      <c r="D201" s="65" t="s">
        <v>321</v>
      </c>
      <c r="E201" s="67">
        <v>1320</v>
      </c>
      <c r="F201" s="67">
        <v>1333.6</v>
      </c>
      <c r="G201" s="66">
        <v>4.70472</v>
      </c>
      <c r="H201" s="62"/>
      <c r="I201" s="80"/>
      <c r="J201" s="80"/>
    </row>
    <row r="202" spans="3:10" x14ac:dyDescent="0.45">
      <c r="C202" s="65" t="s">
        <v>272</v>
      </c>
      <c r="D202" s="65" t="s">
        <v>321</v>
      </c>
      <c r="E202" s="67">
        <v>277.03125</v>
      </c>
      <c r="F202" s="67">
        <v>295.8</v>
      </c>
      <c r="G202" s="66">
        <v>26.556719999999999</v>
      </c>
      <c r="H202" s="62"/>
      <c r="I202" s="80"/>
      <c r="J202" s="80"/>
    </row>
    <row r="203" spans="3:10" x14ac:dyDescent="0.45">
      <c r="C203" s="65" t="s">
        <v>273</v>
      </c>
      <c r="D203" s="65" t="s">
        <v>321</v>
      </c>
      <c r="E203" s="67">
        <v>1601.4</v>
      </c>
      <c r="F203" s="67">
        <v>1662.9</v>
      </c>
      <c r="G203" s="66">
        <v>8.3372356000000014</v>
      </c>
      <c r="H203" s="62"/>
      <c r="I203" s="80"/>
      <c r="J203" s="80"/>
    </row>
    <row r="204" spans="3:10" x14ac:dyDescent="0.45">
      <c r="C204" s="65" t="s">
        <v>274</v>
      </c>
      <c r="D204" s="65" t="s">
        <v>321</v>
      </c>
      <c r="E204" s="67">
        <v>1305</v>
      </c>
      <c r="F204" s="67">
        <v>1194.4000000000001</v>
      </c>
      <c r="G204" s="66">
        <v>4.1348099999999999</v>
      </c>
      <c r="H204" s="62"/>
      <c r="I204" s="80"/>
      <c r="J204" s="80"/>
    </row>
    <row r="205" spans="3:10" x14ac:dyDescent="0.45">
      <c r="C205" s="65" t="s">
        <v>275</v>
      </c>
      <c r="D205" s="65" t="s">
        <v>321</v>
      </c>
      <c r="E205" s="67">
        <v>89.143775000000005</v>
      </c>
      <c r="F205" s="67">
        <v>90.89</v>
      </c>
      <c r="G205" s="66">
        <v>17.466111000000001</v>
      </c>
      <c r="H205" s="62"/>
      <c r="I205" s="80"/>
      <c r="J205" s="80"/>
    </row>
    <row r="206" spans="3:10" x14ac:dyDescent="0.45">
      <c r="C206" s="65" t="s">
        <v>276</v>
      </c>
      <c r="D206" s="65" t="s">
        <v>321</v>
      </c>
      <c r="E206" s="67">
        <v>312.45</v>
      </c>
      <c r="F206" s="67">
        <v>319.14999999999998</v>
      </c>
      <c r="G206" s="66">
        <v>1.0725548</v>
      </c>
      <c r="H206" s="62"/>
      <c r="I206" s="80"/>
      <c r="J206" s="80"/>
    </row>
    <row r="207" spans="3:10" x14ac:dyDescent="0.45">
      <c r="C207" s="65" t="s">
        <v>277</v>
      </c>
      <c r="D207" s="65" t="s">
        <v>321</v>
      </c>
      <c r="E207" s="67">
        <v>1421.9</v>
      </c>
      <c r="F207" s="67">
        <v>1423.2</v>
      </c>
      <c r="G207" s="66">
        <v>1.479519</v>
      </c>
      <c r="H207" s="62"/>
      <c r="I207" s="80"/>
      <c r="J207" s="80"/>
    </row>
    <row r="208" spans="3:10" x14ac:dyDescent="0.45">
      <c r="C208" s="65" t="s">
        <v>278</v>
      </c>
      <c r="D208" s="65" t="s">
        <v>321</v>
      </c>
      <c r="E208" s="67">
        <v>114.38</v>
      </c>
      <c r="F208" s="67">
        <v>109.73</v>
      </c>
      <c r="G208" s="66">
        <v>3.5328879999999998</v>
      </c>
      <c r="H208" s="62"/>
      <c r="I208" s="80"/>
      <c r="J208" s="80"/>
    </row>
    <row r="209" spans="3:10" x14ac:dyDescent="0.45">
      <c r="C209" s="65" t="s">
        <v>279</v>
      </c>
      <c r="D209" s="65" t="s">
        <v>321</v>
      </c>
      <c r="E209" s="67">
        <v>319.5</v>
      </c>
      <c r="F209" s="67">
        <v>338.65</v>
      </c>
      <c r="G209" s="66">
        <v>12.201548799999999</v>
      </c>
      <c r="H209" s="62"/>
      <c r="I209" s="80"/>
      <c r="J209" s="80"/>
    </row>
    <row r="210" spans="3:10" x14ac:dyDescent="0.45">
      <c r="C210" s="65" t="s">
        <v>280</v>
      </c>
      <c r="D210" s="65" t="s">
        <v>321</v>
      </c>
      <c r="E210" s="67">
        <v>1106.5833022222223</v>
      </c>
      <c r="F210" s="67">
        <v>1065.3</v>
      </c>
      <c r="G210" s="66">
        <v>4.2789488000000002</v>
      </c>
      <c r="H210" s="62"/>
      <c r="I210" s="80"/>
      <c r="J210" s="80"/>
    </row>
    <row r="211" spans="3:10" x14ac:dyDescent="0.45">
      <c r="C211" s="65" t="s">
        <v>281</v>
      </c>
      <c r="D211" s="65" t="s">
        <v>321</v>
      </c>
      <c r="E211" s="67">
        <v>1051.925</v>
      </c>
      <c r="F211" s="67">
        <v>939.95</v>
      </c>
      <c r="G211" s="66">
        <v>7.2582922999999999</v>
      </c>
      <c r="H211" s="62"/>
      <c r="I211" s="80"/>
      <c r="J211" s="80"/>
    </row>
    <row r="212" spans="3:10" x14ac:dyDescent="0.45">
      <c r="C212" s="65" t="s">
        <v>282</v>
      </c>
      <c r="D212" s="65" t="s">
        <v>321</v>
      </c>
      <c r="E212" s="67">
        <v>1677.1</v>
      </c>
      <c r="F212" s="67">
        <v>1815</v>
      </c>
      <c r="G212" s="66">
        <v>2.245215</v>
      </c>
      <c r="H212" s="62"/>
      <c r="I212" s="80"/>
      <c r="J212" s="80"/>
    </row>
    <row r="213" spans="3:10" x14ac:dyDescent="0.45">
      <c r="C213" s="65" t="s">
        <v>283</v>
      </c>
      <c r="D213" s="65" t="s">
        <v>321</v>
      </c>
      <c r="E213" s="67">
        <v>1134.0999999999999</v>
      </c>
      <c r="F213" s="67">
        <v>1150.8</v>
      </c>
      <c r="G213" s="66">
        <v>3.3672870000000001</v>
      </c>
      <c r="H213" s="62"/>
      <c r="I213" s="80"/>
      <c r="J213" s="80"/>
    </row>
    <row r="214" spans="3:10" x14ac:dyDescent="0.45">
      <c r="C214" s="65" t="s">
        <v>284</v>
      </c>
      <c r="D214" s="65" t="s">
        <v>321</v>
      </c>
      <c r="E214" s="67">
        <v>4521.8332952380952</v>
      </c>
      <c r="F214" s="67">
        <v>4402.2</v>
      </c>
      <c r="G214" s="66">
        <v>4.0836442999999996</v>
      </c>
      <c r="H214" s="62"/>
      <c r="I214" s="80"/>
      <c r="J214" s="80"/>
    </row>
    <row r="215" spans="3:10" x14ac:dyDescent="0.45">
      <c r="C215" s="65" t="s">
        <v>285</v>
      </c>
      <c r="D215" s="65" t="s">
        <v>321</v>
      </c>
      <c r="E215" s="67">
        <v>1361.4</v>
      </c>
      <c r="F215" s="67">
        <v>1275.9000000000001</v>
      </c>
      <c r="G215" s="66">
        <v>1.4065406</v>
      </c>
      <c r="H215" s="62"/>
      <c r="I215" s="80"/>
      <c r="J215" s="80"/>
    </row>
    <row r="216" spans="3:10" x14ac:dyDescent="0.45">
      <c r="C216" s="68" t="s">
        <v>286</v>
      </c>
      <c r="D216" s="64"/>
      <c r="E216" s="64"/>
      <c r="F216" s="64"/>
      <c r="G216" s="64"/>
      <c r="H216" s="62"/>
      <c r="I216" s="80"/>
      <c r="J216" s="80"/>
    </row>
    <row r="217" spans="3:10" ht="37.5" x14ac:dyDescent="0.45">
      <c r="C217" s="68" t="s">
        <v>287</v>
      </c>
      <c r="D217" s="64"/>
      <c r="E217" s="64"/>
      <c r="F217" s="64"/>
      <c r="G217" s="64"/>
      <c r="H217" s="62"/>
      <c r="I217" s="80"/>
      <c r="J217" s="80"/>
    </row>
    <row r="218" spans="3:10" x14ac:dyDescent="0.45">
      <c r="C218" s="125" t="s">
        <v>322</v>
      </c>
      <c r="D218" s="69"/>
      <c r="E218" s="64"/>
      <c r="F218" s="69"/>
      <c r="G218" s="64"/>
      <c r="H218" s="62"/>
      <c r="I218" s="80"/>
      <c r="J218" s="80"/>
    </row>
    <row r="219" spans="3:10" x14ac:dyDescent="0.45">
      <c r="C219" s="125" t="s">
        <v>326</v>
      </c>
      <c r="D219" s="69"/>
      <c r="E219" s="64"/>
      <c r="F219" s="69"/>
      <c r="G219" s="64"/>
      <c r="H219" s="62"/>
      <c r="I219" s="80"/>
      <c r="J219" s="80"/>
    </row>
    <row r="220" spans="3:10" x14ac:dyDescent="0.45">
      <c r="C220" s="68" t="s">
        <v>324</v>
      </c>
      <c r="D220" s="70"/>
      <c r="E220" s="64"/>
      <c r="F220" s="69"/>
      <c r="G220" s="64"/>
      <c r="H220" s="62"/>
      <c r="I220" s="80"/>
      <c r="J220" s="80"/>
    </row>
    <row r="221" spans="3:10" x14ac:dyDescent="0.45">
      <c r="C221" s="68" t="s">
        <v>323</v>
      </c>
      <c r="D221" s="70"/>
      <c r="E221" s="64"/>
      <c r="F221" s="69"/>
      <c r="G221" s="64"/>
      <c r="H221" s="62"/>
      <c r="I221" s="80"/>
      <c r="J221" s="80"/>
    </row>
    <row r="222" spans="3:10" x14ac:dyDescent="0.45">
      <c r="C222" s="68" t="s">
        <v>325</v>
      </c>
      <c r="D222" s="70"/>
      <c r="E222" s="64"/>
      <c r="F222" s="69"/>
      <c r="G222" s="64"/>
      <c r="H222" s="62"/>
      <c r="I222" s="80"/>
      <c r="J222" s="80"/>
    </row>
    <row r="223" spans="3:10" x14ac:dyDescent="0.45">
      <c r="C223" s="68"/>
      <c r="D223" s="64"/>
      <c r="E223" s="64"/>
      <c r="F223" s="64"/>
      <c r="G223" s="64"/>
      <c r="H223" s="62"/>
      <c r="I223" s="80"/>
      <c r="J223" s="80"/>
    </row>
    <row r="224" spans="3:10" x14ac:dyDescent="0.45">
      <c r="C224" s="63" t="s">
        <v>288</v>
      </c>
      <c r="D224" s="64"/>
      <c r="E224" s="64"/>
      <c r="F224" s="64"/>
      <c r="G224" s="64"/>
      <c r="H224" s="62"/>
      <c r="I224" s="80"/>
      <c r="J224" s="80"/>
    </row>
    <row r="225" spans="3:10" ht="37.5" x14ac:dyDescent="0.45">
      <c r="C225" s="65" t="s">
        <v>143</v>
      </c>
      <c r="D225" s="65" t="s">
        <v>154</v>
      </c>
      <c r="E225" s="66" t="s">
        <v>155</v>
      </c>
      <c r="F225" s="66" t="s">
        <v>144</v>
      </c>
      <c r="G225" s="66" t="s">
        <v>145</v>
      </c>
      <c r="H225" s="62"/>
      <c r="I225" s="80"/>
      <c r="J225" s="80"/>
    </row>
    <row r="226" spans="3:10" x14ac:dyDescent="0.45">
      <c r="C226" s="94"/>
      <c r="D226" s="81"/>
      <c r="E226" s="67"/>
      <c r="F226" s="67"/>
      <c r="G226" s="82"/>
      <c r="H226" s="62"/>
      <c r="I226" s="80"/>
      <c r="J226" s="80"/>
    </row>
    <row r="227" spans="3:10" x14ac:dyDescent="0.45">
      <c r="C227" s="68" t="s">
        <v>289</v>
      </c>
      <c r="D227" s="64"/>
      <c r="E227" s="64"/>
      <c r="F227" s="64"/>
      <c r="G227" s="64"/>
      <c r="H227" s="62"/>
      <c r="I227" s="80"/>
      <c r="J227" s="80"/>
    </row>
    <row r="228" spans="3:10" ht="37.5" x14ac:dyDescent="0.45">
      <c r="C228" s="68" t="s">
        <v>290</v>
      </c>
      <c r="D228" s="71"/>
      <c r="E228" s="71"/>
      <c r="F228" s="64"/>
      <c r="G228" s="64"/>
      <c r="H228" s="62"/>
      <c r="I228" s="80"/>
      <c r="J228" s="80"/>
    </row>
    <row r="229" spans="3:10" x14ac:dyDescent="0.45">
      <c r="C229" s="68" t="s">
        <v>291</v>
      </c>
      <c r="D229" s="69"/>
      <c r="E229" s="71"/>
      <c r="F229" s="64"/>
      <c r="G229" s="64"/>
      <c r="H229" s="62"/>
      <c r="I229" s="80"/>
      <c r="J229" s="80"/>
    </row>
    <row r="230" spans="3:10" x14ac:dyDescent="0.45">
      <c r="C230" s="68" t="s">
        <v>292</v>
      </c>
      <c r="D230" s="69"/>
      <c r="E230" s="71"/>
      <c r="F230" s="64"/>
      <c r="G230" s="64"/>
      <c r="H230" s="62"/>
      <c r="I230" s="80"/>
      <c r="J230" s="80"/>
    </row>
    <row r="231" spans="3:10" x14ac:dyDescent="0.45">
      <c r="C231" s="68" t="s">
        <v>293</v>
      </c>
      <c r="D231" s="70"/>
      <c r="E231" s="71"/>
      <c r="F231" s="64"/>
      <c r="G231" s="64"/>
      <c r="H231" s="62"/>
      <c r="I231" s="80"/>
      <c r="J231" s="80"/>
    </row>
    <row r="232" spans="3:10" x14ac:dyDescent="0.45">
      <c r="C232" s="68" t="s">
        <v>294</v>
      </c>
      <c r="D232" s="70"/>
      <c r="E232" s="71"/>
      <c r="F232" s="64"/>
      <c r="G232" s="64"/>
      <c r="H232" s="62"/>
      <c r="I232" s="80"/>
      <c r="J232" s="80"/>
    </row>
    <row r="233" spans="3:10" x14ac:dyDescent="0.45">
      <c r="C233" s="68" t="s">
        <v>295</v>
      </c>
      <c r="D233" s="70"/>
      <c r="E233" s="71"/>
      <c r="F233" s="64"/>
      <c r="G233" s="64"/>
      <c r="H233" s="62"/>
      <c r="I233" s="80"/>
      <c r="J233" s="80"/>
    </row>
    <row r="234" spans="3:10" x14ac:dyDescent="0.45">
      <c r="C234" s="68"/>
      <c r="D234" s="71"/>
      <c r="E234" s="71"/>
      <c r="F234" s="64"/>
      <c r="G234" s="64"/>
      <c r="H234" s="62"/>
      <c r="I234" s="80"/>
      <c r="J234" s="80"/>
    </row>
    <row r="235" spans="3:10" x14ac:dyDescent="0.45">
      <c r="C235" s="63" t="s">
        <v>296</v>
      </c>
      <c r="D235" s="71"/>
      <c r="E235" s="71"/>
      <c r="F235" s="64"/>
      <c r="G235" s="64"/>
      <c r="H235" s="62"/>
      <c r="I235" s="80"/>
      <c r="J235" s="80"/>
    </row>
    <row r="236" spans="3:10" ht="37.5" x14ac:dyDescent="0.45">
      <c r="C236" s="65" t="s">
        <v>143</v>
      </c>
      <c r="D236" s="65" t="s">
        <v>154</v>
      </c>
      <c r="E236" s="66" t="s">
        <v>155</v>
      </c>
      <c r="F236" s="66" t="s">
        <v>144</v>
      </c>
      <c r="G236" s="64"/>
      <c r="H236" s="62"/>
      <c r="I236" s="80"/>
      <c r="J236" s="80"/>
    </row>
    <row r="237" spans="3:10" x14ac:dyDescent="0.45">
      <c r="C237" s="123" t="s">
        <v>156</v>
      </c>
      <c r="D237" s="123"/>
      <c r="E237" s="123"/>
      <c r="F237" s="123"/>
      <c r="G237" s="64"/>
      <c r="H237" s="62"/>
      <c r="I237" s="80"/>
      <c r="J237" s="80"/>
    </row>
    <row r="238" spans="3:10" x14ac:dyDescent="0.45">
      <c r="C238" s="68" t="s">
        <v>297</v>
      </c>
      <c r="D238" s="71"/>
      <c r="E238" s="71"/>
      <c r="F238" s="64"/>
      <c r="G238" s="64"/>
      <c r="H238" s="62"/>
      <c r="I238" s="80"/>
      <c r="J238" s="80"/>
    </row>
    <row r="239" spans="3:10" ht="37.5" x14ac:dyDescent="0.45">
      <c r="C239" s="68" t="s">
        <v>298</v>
      </c>
      <c r="D239" s="71"/>
      <c r="E239" s="71"/>
      <c r="F239" s="64"/>
      <c r="G239" s="64"/>
      <c r="H239" s="62"/>
      <c r="I239" s="80"/>
      <c r="J239" s="80"/>
    </row>
    <row r="240" spans="3:10" x14ac:dyDescent="0.45">
      <c r="C240" s="68" t="s">
        <v>299</v>
      </c>
      <c r="D240" s="71"/>
      <c r="E240" s="71"/>
      <c r="F240" s="64"/>
      <c r="G240" s="64"/>
      <c r="H240" s="62"/>
      <c r="I240" s="80"/>
      <c r="J240" s="80"/>
    </row>
    <row r="241" spans="3:10" x14ac:dyDescent="0.45">
      <c r="C241" s="68" t="s">
        <v>300</v>
      </c>
      <c r="D241" s="71"/>
      <c r="E241" s="71"/>
      <c r="F241" s="64"/>
      <c r="G241" s="64"/>
      <c r="H241" s="62"/>
      <c r="I241" s="80"/>
      <c r="J241" s="80"/>
    </row>
    <row r="242" spans="3:10" x14ac:dyDescent="0.45">
      <c r="C242" s="68" t="s">
        <v>301</v>
      </c>
      <c r="D242" s="71"/>
      <c r="E242" s="71"/>
      <c r="F242" s="64"/>
      <c r="G242" s="64"/>
      <c r="H242" s="62"/>
      <c r="I242" s="80"/>
      <c r="J242" s="80"/>
    </row>
    <row r="243" spans="3:10" x14ac:dyDescent="0.45">
      <c r="C243" s="68"/>
      <c r="D243" s="71"/>
      <c r="E243" s="71"/>
      <c r="F243" s="64"/>
      <c r="G243" s="64"/>
      <c r="H243" s="62"/>
      <c r="I243" s="80"/>
      <c r="J243" s="80"/>
    </row>
    <row r="244" spans="3:10" x14ac:dyDescent="0.45">
      <c r="C244" s="63" t="s">
        <v>302</v>
      </c>
      <c r="D244" s="71"/>
      <c r="E244" s="71"/>
      <c r="F244" s="64"/>
      <c r="G244" s="64"/>
      <c r="H244" s="62"/>
      <c r="I244" s="80"/>
      <c r="J244" s="80"/>
    </row>
    <row r="245" spans="3:10" ht="37.5" x14ac:dyDescent="0.45">
      <c r="C245" s="65" t="s">
        <v>143</v>
      </c>
      <c r="D245" s="65" t="s">
        <v>154</v>
      </c>
      <c r="E245" s="66" t="s">
        <v>155</v>
      </c>
      <c r="F245" s="66" t="s">
        <v>144</v>
      </c>
      <c r="G245" s="64"/>
      <c r="H245" s="62"/>
      <c r="I245" s="80"/>
      <c r="J245" s="80"/>
    </row>
    <row r="246" spans="3:10" x14ac:dyDescent="0.45">
      <c r="C246" s="123" t="s">
        <v>156</v>
      </c>
      <c r="D246" s="123"/>
      <c r="E246" s="123"/>
      <c r="F246" s="123"/>
      <c r="G246" s="64"/>
      <c r="H246" s="62"/>
      <c r="I246" s="80"/>
      <c r="J246" s="80"/>
    </row>
    <row r="247" spans="3:10" x14ac:dyDescent="0.45">
      <c r="C247" s="68" t="s">
        <v>297</v>
      </c>
      <c r="D247" s="71"/>
      <c r="E247" s="71"/>
      <c r="F247" s="64"/>
      <c r="G247" s="64"/>
      <c r="H247" s="62"/>
      <c r="I247" s="80"/>
      <c r="J247" s="80"/>
    </row>
    <row r="248" spans="3:10" ht="37.5" x14ac:dyDescent="0.45">
      <c r="C248" s="68" t="s">
        <v>298</v>
      </c>
      <c r="D248" s="71"/>
      <c r="E248" s="71"/>
      <c r="F248" s="64"/>
      <c r="G248" s="64"/>
      <c r="H248" s="62"/>
      <c r="I248" s="80"/>
      <c r="J248" s="80"/>
    </row>
    <row r="249" spans="3:10" x14ac:dyDescent="0.45">
      <c r="C249" s="68" t="s">
        <v>299</v>
      </c>
      <c r="D249" s="71"/>
      <c r="E249" s="71"/>
      <c r="F249" s="64"/>
      <c r="G249" s="64"/>
      <c r="H249" s="62"/>
      <c r="I249" s="80"/>
      <c r="J249" s="80"/>
    </row>
    <row r="250" spans="3:10" x14ac:dyDescent="0.45">
      <c r="C250" s="68" t="s">
        <v>303</v>
      </c>
      <c r="D250" s="71"/>
      <c r="E250" s="71"/>
      <c r="F250" s="64"/>
      <c r="G250" s="64"/>
      <c r="H250" s="62"/>
      <c r="I250" s="80"/>
      <c r="J250" s="80"/>
    </row>
    <row r="251" spans="3:10" x14ac:dyDescent="0.45">
      <c r="C251" s="68" t="s">
        <v>304</v>
      </c>
      <c r="D251" s="71"/>
      <c r="E251" s="71"/>
      <c r="F251" s="64"/>
      <c r="G251" s="64"/>
      <c r="H251" s="62"/>
      <c r="I251" s="80"/>
      <c r="J251" s="80"/>
    </row>
    <row r="252" spans="3:10" x14ac:dyDescent="0.45">
      <c r="C252" s="68"/>
      <c r="D252" s="71"/>
      <c r="E252" s="71"/>
      <c r="F252" s="64"/>
      <c r="G252" s="64"/>
      <c r="H252" s="62"/>
      <c r="I252" s="80"/>
      <c r="J252" s="80"/>
    </row>
    <row r="253" spans="3:10" x14ac:dyDescent="0.45">
      <c r="C253" s="63" t="s">
        <v>305</v>
      </c>
      <c r="D253" s="71"/>
      <c r="E253" s="71"/>
      <c r="F253" s="64"/>
      <c r="G253" s="64"/>
      <c r="H253" s="62"/>
      <c r="I253" s="80"/>
      <c r="J253" s="80"/>
    </row>
    <row r="254" spans="3:10" ht="37.5" x14ac:dyDescent="0.45">
      <c r="C254" s="65" t="s">
        <v>143</v>
      </c>
      <c r="D254" s="65" t="s">
        <v>157</v>
      </c>
      <c r="E254" s="66" t="s">
        <v>158</v>
      </c>
      <c r="F254" s="66" t="s">
        <v>159</v>
      </c>
      <c r="G254" s="66" t="s">
        <v>160</v>
      </c>
      <c r="H254" s="62"/>
      <c r="I254" s="80"/>
      <c r="J254" s="80"/>
    </row>
    <row r="255" spans="3:10" x14ac:dyDescent="0.45">
      <c r="C255" s="65"/>
      <c r="D255" s="65"/>
      <c r="E255" s="66"/>
      <c r="F255" s="95"/>
      <c r="G255" s="95"/>
      <c r="H255" s="62"/>
      <c r="I255" s="80"/>
      <c r="J255" s="80"/>
    </row>
    <row r="256" spans="3:10" ht="37.5" x14ac:dyDescent="0.45">
      <c r="C256" s="68" t="s">
        <v>306</v>
      </c>
      <c r="D256" s="71"/>
      <c r="E256" s="71"/>
      <c r="F256" s="64"/>
      <c r="G256" s="64"/>
      <c r="H256" s="62"/>
      <c r="I256" s="80"/>
      <c r="J256" s="80"/>
    </row>
    <row r="257" spans="3:10" ht="37.5" x14ac:dyDescent="0.45">
      <c r="C257" s="68" t="s">
        <v>307</v>
      </c>
      <c r="D257" s="71"/>
      <c r="E257" s="71"/>
      <c r="F257" s="64"/>
      <c r="G257" s="64"/>
      <c r="H257" s="62"/>
      <c r="I257" s="80"/>
      <c r="J257" s="80"/>
    </row>
    <row r="258" spans="3:10" x14ac:dyDescent="0.45">
      <c r="C258" s="68" t="s">
        <v>299</v>
      </c>
      <c r="D258" s="71"/>
      <c r="E258" s="71"/>
      <c r="F258" s="64"/>
      <c r="G258" s="64"/>
      <c r="H258" s="62"/>
      <c r="I258" s="80"/>
      <c r="J258" s="80"/>
    </row>
    <row r="259" spans="3:10" x14ac:dyDescent="0.45">
      <c r="C259" s="68" t="s">
        <v>303</v>
      </c>
      <c r="D259" s="71"/>
      <c r="E259" s="71"/>
      <c r="F259" s="64"/>
      <c r="G259" s="64"/>
      <c r="H259" s="62"/>
      <c r="I259" s="80"/>
      <c r="J259" s="80"/>
    </row>
    <row r="260" spans="3:10" x14ac:dyDescent="0.45">
      <c r="C260" s="68" t="s">
        <v>304</v>
      </c>
      <c r="D260" s="71"/>
      <c r="E260" s="71"/>
      <c r="F260" s="64"/>
      <c r="G260" s="64"/>
      <c r="H260" s="62"/>
      <c r="I260" s="80"/>
      <c r="J260" s="80"/>
    </row>
    <row r="261" spans="3:10" x14ac:dyDescent="0.45">
      <c r="C261" s="68"/>
      <c r="D261" s="71"/>
      <c r="E261" s="71"/>
      <c r="F261" s="64"/>
      <c r="G261" s="64"/>
      <c r="H261" s="62"/>
      <c r="I261" s="80"/>
      <c r="J261" s="80"/>
    </row>
    <row r="262" spans="3:10" x14ac:dyDescent="0.45">
      <c r="C262" s="72" t="s">
        <v>308</v>
      </c>
      <c r="D262" s="73"/>
      <c r="E262" s="73"/>
      <c r="F262" s="74"/>
      <c r="G262" s="74"/>
      <c r="H262" s="62"/>
      <c r="I262" s="80"/>
      <c r="J262" s="80"/>
    </row>
    <row r="263" spans="3:10" x14ac:dyDescent="0.45">
      <c r="C263" s="59" t="s">
        <v>161</v>
      </c>
      <c r="D263" s="60" t="s">
        <v>27</v>
      </c>
      <c r="E263" s="61"/>
      <c r="F263" s="61"/>
      <c r="G263" s="61"/>
      <c r="H263" s="62"/>
      <c r="I263" s="80"/>
      <c r="J263" s="80"/>
    </row>
    <row r="264" spans="3:10" x14ac:dyDescent="0.45">
      <c r="C264" s="59" t="s">
        <v>162</v>
      </c>
      <c r="D264" s="60" t="s">
        <v>309</v>
      </c>
      <c r="E264" s="61"/>
      <c r="F264" s="61"/>
      <c r="G264" s="61"/>
      <c r="H264" s="62"/>
      <c r="I264" s="80"/>
      <c r="J264" s="80"/>
    </row>
    <row r="265" spans="3:10" ht="56.25" x14ac:dyDescent="0.45">
      <c r="C265" s="59" t="s">
        <v>310</v>
      </c>
      <c r="D265" s="60"/>
      <c r="E265" s="61"/>
      <c r="F265" s="61"/>
      <c r="G265" s="61"/>
      <c r="H265" s="62"/>
      <c r="I265" s="80"/>
      <c r="J265" s="80"/>
    </row>
    <row r="266" spans="3:10" x14ac:dyDescent="0.45">
      <c r="C266" s="96" t="s">
        <v>311</v>
      </c>
      <c r="D266" s="96" t="s">
        <v>312</v>
      </c>
      <c r="E266" s="96" t="s">
        <v>313</v>
      </c>
      <c r="F266" s="96" t="s">
        <v>314</v>
      </c>
      <c r="G266" s="96" t="s">
        <v>315</v>
      </c>
      <c r="H266" s="62"/>
      <c r="I266" s="80"/>
      <c r="J266" s="80"/>
    </row>
    <row r="267" spans="3:10" x14ac:dyDescent="0.45">
      <c r="C267" s="97"/>
      <c r="D267" s="97"/>
      <c r="E267" s="98"/>
      <c r="F267" s="98"/>
      <c r="G267" s="99"/>
      <c r="H267" s="62"/>
      <c r="I267" s="80"/>
      <c r="J267" s="80"/>
    </row>
    <row r="268" spans="3:10" x14ac:dyDescent="0.45">
      <c r="C268" s="100"/>
      <c r="D268" s="101"/>
      <c r="E268" s="102"/>
      <c r="F268" s="102"/>
      <c r="G268" s="103"/>
      <c r="H268" s="62"/>
      <c r="I268" s="80"/>
      <c r="J268" s="80"/>
    </row>
    <row r="269" spans="3:10" x14ac:dyDescent="0.45">
      <c r="C269" s="59" t="s">
        <v>163</v>
      </c>
      <c r="D269" s="60" t="s">
        <v>27</v>
      </c>
      <c r="E269" s="61"/>
      <c r="F269" s="61"/>
      <c r="G269" s="61"/>
      <c r="H269" s="62"/>
      <c r="I269" s="80"/>
      <c r="J269" s="80"/>
    </row>
    <row r="270" spans="3:10" ht="37.5" x14ac:dyDescent="0.45">
      <c r="C270" s="59" t="s">
        <v>164</v>
      </c>
      <c r="D270" s="60" t="s">
        <v>27</v>
      </c>
      <c r="E270" s="61"/>
      <c r="F270" s="61"/>
      <c r="G270" s="61"/>
      <c r="H270" s="62"/>
      <c r="I270" s="80"/>
      <c r="J270" s="80"/>
    </row>
    <row r="271" spans="3:10" x14ac:dyDescent="0.45">
      <c r="C271" s="59" t="s">
        <v>316</v>
      </c>
      <c r="D271" s="60" t="s">
        <v>27</v>
      </c>
      <c r="E271" s="61"/>
      <c r="F271" s="61"/>
      <c r="G271" s="61"/>
      <c r="H271" s="62"/>
      <c r="I271" s="80"/>
      <c r="J271" s="80"/>
    </row>
    <row r="272" spans="3:10" ht="37.5" x14ac:dyDescent="0.45">
      <c r="C272" s="75" t="s">
        <v>165</v>
      </c>
      <c r="D272" s="76" t="s">
        <v>27</v>
      </c>
      <c r="E272" s="77"/>
      <c r="F272" s="77"/>
      <c r="G272" s="77"/>
      <c r="H272" s="78"/>
      <c r="I272" s="80"/>
      <c r="J272" s="80"/>
    </row>
    <row r="273" spans="3:10" x14ac:dyDescent="0.45">
      <c r="C273" s="80"/>
      <c r="D273" s="80"/>
      <c r="E273" s="80"/>
      <c r="F273" s="80"/>
      <c r="G273" s="80"/>
      <c r="H273" s="80"/>
      <c r="I273" s="80"/>
      <c r="J273" s="80"/>
    </row>
    <row r="274" spans="3:10" x14ac:dyDescent="0.45">
      <c r="C274" s="80"/>
      <c r="D274" s="80"/>
      <c r="E274" s="80"/>
      <c r="F274" s="80"/>
      <c r="G274" s="80"/>
      <c r="H274" s="80"/>
      <c r="I274" s="80"/>
      <c r="J274" s="80"/>
    </row>
    <row r="275" spans="3:10" x14ac:dyDescent="0.45">
      <c r="C275" s="53"/>
      <c r="D275" s="54"/>
      <c r="E275" s="54"/>
      <c r="F275" s="53"/>
      <c r="G275" s="53"/>
      <c r="H275" s="55"/>
      <c r="I275" s="24"/>
      <c r="J275" s="24"/>
    </row>
    <row r="276" spans="3:10" ht="25.5" x14ac:dyDescent="0.5">
      <c r="C276" s="104" t="s">
        <v>319</v>
      </c>
      <c r="F276" s="6"/>
      <c r="G276" s="7"/>
      <c r="H276" s="7"/>
      <c r="I276" s="7"/>
      <c r="J276" s="7"/>
    </row>
    <row r="277" spans="3:10" x14ac:dyDescent="0.45">
      <c r="F277" s="6"/>
      <c r="G277" s="7"/>
      <c r="H277" s="7"/>
      <c r="I277" s="7"/>
      <c r="J277" s="7"/>
    </row>
    <row r="278" spans="3:10" x14ac:dyDescent="0.45">
      <c r="F278" s="6"/>
      <c r="G278" s="7"/>
      <c r="H278" s="7"/>
      <c r="I278" s="7"/>
      <c r="J278" s="7"/>
    </row>
    <row r="279" spans="3:10" x14ac:dyDescent="0.45">
      <c r="F279" s="6"/>
      <c r="G279" s="7"/>
      <c r="H279" s="7"/>
      <c r="I279" s="7"/>
      <c r="J279" s="7"/>
    </row>
    <row r="280" spans="3:10" x14ac:dyDescent="0.45">
      <c r="F280" s="6"/>
      <c r="G280" s="7"/>
      <c r="H280" s="7"/>
      <c r="I280" s="7"/>
      <c r="J280" s="7"/>
    </row>
    <row r="281" spans="3:10" x14ac:dyDescent="0.45">
      <c r="F281" s="6"/>
      <c r="G281" s="7"/>
      <c r="H281" s="7"/>
      <c r="I281" s="7"/>
      <c r="J281" s="7"/>
    </row>
    <row r="282" spans="3:10" x14ac:dyDescent="0.45">
      <c r="F282" s="6"/>
      <c r="G282" s="7"/>
      <c r="H282" s="7"/>
      <c r="I282" s="7"/>
      <c r="J282" s="7"/>
    </row>
    <row r="283" spans="3:10" x14ac:dyDescent="0.45">
      <c r="F283" s="6"/>
      <c r="G283" s="7"/>
      <c r="H283" s="7"/>
      <c r="I283" s="7"/>
      <c r="J283" s="7"/>
    </row>
    <row r="284" spans="3:10" x14ac:dyDescent="0.45">
      <c r="F284" s="6"/>
      <c r="G284" s="7"/>
      <c r="H284" s="7"/>
      <c r="I284" s="7"/>
      <c r="J284" s="7"/>
    </row>
    <row r="285" spans="3:10" x14ac:dyDescent="0.45">
      <c r="F285" s="6"/>
      <c r="G285" s="7"/>
      <c r="H285" s="7"/>
      <c r="I285" s="7"/>
      <c r="J285" s="7"/>
    </row>
    <row r="286" spans="3:10" x14ac:dyDescent="0.45">
      <c r="F286" s="6"/>
      <c r="G286" s="7"/>
      <c r="H286" s="7"/>
      <c r="I286" s="7"/>
      <c r="J286" s="7"/>
    </row>
    <row r="287" spans="3:10" x14ac:dyDescent="0.45">
      <c r="F287" s="6"/>
      <c r="G287" s="7"/>
      <c r="H287" s="7"/>
      <c r="I287" s="7"/>
      <c r="J287" s="7"/>
    </row>
    <row r="288" spans="3:10" x14ac:dyDescent="0.45">
      <c r="F288" s="6"/>
      <c r="G288" s="7"/>
      <c r="H288" s="7"/>
      <c r="I288" s="7"/>
      <c r="J288" s="7"/>
    </row>
    <row r="292" spans="3:5" x14ac:dyDescent="0.45">
      <c r="C292" s="105" t="s">
        <v>320</v>
      </c>
      <c r="D292" s="105"/>
      <c r="E292" s="105"/>
    </row>
    <row r="293" spans="3:5" x14ac:dyDescent="0.45">
      <c r="C293" s="105"/>
      <c r="D293" s="105"/>
      <c r="E293" s="105"/>
    </row>
    <row r="294" spans="3:5" x14ac:dyDescent="0.45">
      <c r="C294" s="105"/>
      <c r="D294" s="105"/>
      <c r="E294" s="105"/>
    </row>
  </sheetData>
  <mergeCells count="11">
    <mergeCell ref="C292:E294"/>
    <mergeCell ref="G187:G188"/>
    <mergeCell ref="C140:J140"/>
    <mergeCell ref="C3:J3"/>
    <mergeCell ref="D4:J4"/>
    <mergeCell ref="D5:J5"/>
    <mergeCell ref="D6:J6"/>
    <mergeCell ref="C141:J141"/>
    <mergeCell ref="C142:J142"/>
    <mergeCell ref="C237:F237"/>
    <mergeCell ref="C246:F246"/>
  </mergeCells>
  <pageMargins left="0.7" right="0.7" top="0.75" bottom="0.75" header="0.3" footer="0.3"/>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a87169d-d977-49eb-8535-5e71eca92dd3" xsi:nil="true"/>
    <lcf76f155ced4ddcb4097134ff3c332f xmlns="3815a291-0dc2-4599-80d7-6d019a01f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462D08-ACB2-47BF-897F-F1411C860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636112-4000-4A71-8724-72660B973715}">
  <ds:schemaRefs>
    <ds:schemaRef ds:uri="http://schemas.microsoft.com/sharepoint/v3/contenttype/forms"/>
  </ds:schemaRefs>
</ds:datastoreItem>
</file>

<file path=customXml/itemProps3.xml><?xml version="1.0" encoding="utf-8"?>
<ds:datastoreItem xmlns:ds="http://schemas.openxmlformats.org/officeDocument/2006/customXml" ds:itemID="{7E69FAD6-DE9F-49F7-91FC-96F3E3E7E589}">
  <ds:schemaRefs>
    <ds:schemaRef ds:uri="http://purl.org/dc/dcmitype/"/>
    <ds:schemaRef ds:uri="http://www.w3.org/XML/1998/namespace"/>
    <ds:schemaRef ds:uri="8ba7f8a6-1a63-44fc-b529-def3b4dfcdcd"/>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34b4c768-332d-409a-82e2-d2ac8e04a5f1"/>
    <ds:schemaRef ds:uri="http://schemas.microsoft.com/office/2006/metadata/properties"/>
    <ds:schemaRef ds:uri="3a87169d-d977-49eb-8535-5e71eca92dd3"/>
    <ds:schemaRef ds:uri="3815a291-0dc2-4599-80d7-6d019a01f3c8"/>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CMARB_April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 Kiran Upadrasta</dc:creator>
  <cp:keywords/>
  <dc:description/>
  <cp:lastModifiedBy>Varun Mishra</cp:lastModifiedBy>
  <cp:revision/>
  <dcterms:created xsi:type="dcterms:W3CDTF">2025-09-01T05:38:24Z</dcterms:created>
  <dcterms:modified xsi:type="dcterms:W3CDTF">2026-05-07T11:03:56Z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y fmtid="{D5CDD505-2E9C-101B-9397-08002B2CF9AE}" pid="4" name="MSIP_Label_af1741f6-9e47-426e-a683-937c37d4ebc5_Enabled">
    <vt:lpwstr>true</vt:lpwstr>
  </property>
  <property fmtid="{D5CDD505-2E9C-101B-9397-08002B2CF9AE}" pid="5" name="MSIP_Label_af1741f6-9e47-426e-a683-937c37d4ebc5_SetDate">
    <vt:lpwstr>2025-12-05T11:58:14Z</vt:lpwstr>
  </property>
  <property fmtid="{D5CDD505-2E9C-101B-9397-08002B2CF9AE}" pid="6" name="MSIP_Label_af1741f6-9e47-426e-a683-937c37d4ebc5_Method">
    <vt:lpwstr>Privileged</vt:lpwstr>
  </property>
  <property fmtid="{D5CDD505-2E9C-101B-9397-08002B2CF9AE}" pid="7" name="MSIP_Label_af1741f6-9e47-426e-a683-937c37d4ebc5_Name">
    <vt:lpwstr>af1741f6-9e47-426e-a683-937c37d4ebc5</vt:lpwstr>
  </property>
  <property fmtid="{D5CDD505-2E9C-101B-9397-08002B2CF9AE}" pid="8" name="MSIP_Label_af1741f6-9e47-426e-a683-937c37d4ebc5_SiteId">
    <vt:lpwstr>1e9b61e8-e590-4abc-b1af-24125e330d2a</vt:lpwstr>
  </property>
  <property fmtid="{D5CDD505-2E9C-101B-9397-08002B2CF9AE}" pid="9" name="MSIP_Label_af1741f6-9e47-426e-a683-937c37d4ebc5_ActionId">
    <vt:lpwstr>3d1a04ef-6964-4dde-a45c-00ba8788eb7d</vt:lpwstr>
  </property>
  <property fmtid="{D5CDD505-2E9C-101B-9397-08002B2CF9AE}" pid="10" name="MSIP_Label_af1741f6-9e47-426e-a683-937c37d4ebc5_ContentBits">
    <vt:lpwstr>3</vt:lpwstr>
  </property>
  <property fmtid="{D5CDD505-2E9C-101B-9397-08002B2CF9AE}" pid="11" name="MSIP_Label_af1741f6-9e47-426e-a683-937c37d4ebc5_Tag">
    <vt:lpwstr>10, 0, 1, 1</vt:lpwstr>
  </property>
</Properties>
</file>