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89CB43AD-86ED-47F1-B5BD-8978639C7D9B}" xr6:coauthVersionLast="47" xr6:coauthVersionMax="47" xr10:uidLastSave="{00000000-0000-0000-0000-000000000000}"/>
  <bookViews>
    <workbookView xWindow="-108" yWindow="-108" windowWidth="23256" windowHeight="13896" xr2:uid="{00000000-000D-0000-FFFF-FFFF00000000}"/>
  </bookViews>
  <sheets>
    <sheet name="CMLF_April 15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 r="H50" i="1" s="1"/>
  <c r="G47" i="1"/>
  <c r="G50" i="1" s="1"/>
  <c r="H42" i="1"/>
  <c r="H43" i="1" s="1"/>
  <c r="G42" i="1"/>
  <c r="G43" i="1" s="1"/>
  <c r="H36" i="1"/>
  <c r="G36" i="1"/>
  <c r="H32" i="1"/>
  <c r="G32" i="1"/>
  <c r="H24" i="1"/>
  <c r="G24" i="1"/>
  <c r="H15" i="1"/>
  <c r="H18" i="1" s="1"/>
  <c r="G15" i="1"/>
  <c r="G18" i="1" s="1"/>
  <c r="G37" i="1" l="1"/>
  <c r="G53" i="1" s="1"/>
  <c r="H37" i="1"/>
  <c r="H53" i="1" s="1"/>
</calcChain>
</file>

<file path=xl/sharedStrings.xml><?xml version="1.0" encoding="utf-8"?>
<sst xmlns="http://schemas.openxmlformats.org/spreadsheetml/2006/main" count="317" uniqueCount="113">
  <si>
    <t>Capitalmind Mutual Fund</t>
  </si>
  <si>
    <t>SCHEME NAME :</t>
  </si>
  <si>
    <t>Capitalmind Liquid Fund
(An open-ended Liquid scheme. A relatively low-interest rate risk and relatively low credit risk fund)</t>
  </si>
  <si>
    <t>INCEPTION DATE :</t>
  </si>
  <si>
    <t>November 28, 2025</t>
  </si>
  <si>
    <t>FORTNIGHTLY PORTFOLIO STATEMENT AS ON :</t>
  </si>
  <si>
    <t>Name of the Instrument / Issuer</t>
  </si>
  <si>
    <t>ISIN</t>
  </si>
  <si>
    <t>Rating</t>
  </si>
  <si>
    <t>Quantity</t>
  </si>
  <si>
    <t>Market value
(Rs. in Lakhs)</t>
  </si>
  <si>
    <t>% to NAV</t>
  </si>
  <si>
    <t>YTM%</t>
  </si>
  <si>
    <t>YTC%*</t>
  </si>
  <si>
    <t>Debt Instruments</t>
  </si>
  <si>
    <t/>
  </si>
  <si>
    <t>(a) Listed / awaiting listing on Stock Exchange</t>
  </si>
  <si>
    <t>INE020B08ES7</t>
  </si>
  <si>
    <t>ICRA AAA</t>
  </si>
  <si>
    <t>8.1% Bajaj Finance Limited (22/05/2026) **</t>
  </si>
  <si>
    <t>INE296A07TA3</t>
  </si>
  <si>
    <t>CRISIL AAA</t>
  </si>
  <si>
    <t>INE507T07062</t>
  </si>
  <si>
    <t>7.6% IndiGrid Infrastructure Trust (06/05/2026) **</t>
  </si>
  <si>
    <t>INE219X07207</t>
  </si>
  <si>
    <t>Sub Total</t>
  </si>
  <si>
    <t>(b) Privately placed / Unlisted</t>
  </si>
  <si>
    <t>NIL</t>
  </si>
  <si>
    <t>Total</t>
  </si>
  <si>
    <t>Money Market Instruments</t>
  </si>
  <si>
    <t>Certificate of Deposit</t>
  </si>
  <si>
    <t>CRISIL A1+</t>
  </si>
  <si>
    <t>INE692A16KG0</t>
  </si>
  <si>
    <t>ICRA A1+</t>
  </si>
  <si>
    <t>INE040A16HP9</t>
  </si>
  <si>
    <t>Commercial Paper</t>
  </si>
  <si>
    <t>HSBC InvestDirect Financial Services (India) Limited (08/06/2026) **</t>
  </si>
  <si>
    <t>INE790I14GZ8</t>
  </si>
  <si>
    <t>Embassy Office Parks REIT (16/06/2026) **</t>
  </si>
  <si>
    <t>INE041014072</t>
  </si>
  <si>
    <t>ICICI Home Finance Company Limited (12/05/2026) **</t>
  </si>
  <si>
    <t>INE071G14HK7</t>
  </si>
  <si>
    <t>Aditya Birla Real Estate Limited (12/05/2026) **</t>
  </si>
  <si>
    <t>INE055A14KL5</t>
  </si>
  <si>
    <t>Sharekhan Limited (10/06/2026) **</t>
  </si>
  <si>
    <t>INE211H14AO4</t>
  </si>
  <si>
    <t>Kotak Securities Limited (27/05/2026) **</t>
  </si>
  <si>
    <t>INE028E14VE6</t>
  </si>
  <si>
    <t>Treasury Bill</t>
  </si>
  <si>
    <t>182 Days Tbill (MD 28/05/2026)</t>
  </si>
  <si>
    <t>IN002025Y354</t>
  </si>
  <si>
    <t>Sovereign</t>
  </si>
  <si>
    <t>364 Days Tbill (MD 01/05/2026)</t>
  </si>
  <si>
    <t>IN002025Z054</t>
  </si>
  <si>
    <t>Others</t>
  </si>
  <si>
    <t>Corporate Debt Market Development Fund</t>
  </si>
  <si>
    <t>Corporate Debt Market Development Fund #</t>
  </si>
  <si>
    <t>INF0RQ622028</t>
  </si>
  <si>
    <t>Reverse Repo / TREPS</t>
  </si>
  <si>
    <t>Clearing Corporation of India Ltd</t>
  </si>
  <si>
    <t>Net Receivables / (Payables)</t>
  </si>
  <si>
    <t>GRAND TOTAL</t>
  </si>
  <si>
    <t>Notes &amp; Symbols :-</t>
  </si>
  <si>
    <t>**  Thinly Traded Securities/Non Traded Securities</t>
  </si>
  <si>
    <t>#   Unlisted Security</t>
  </si>
  <si>
    <t>**# Both Thinly Traded Securities/Non Traded Securities and Unlisted securities</t>
  </si>
  <si>
    <t>* YTC represents Yield to Call. It is disclosed for Perpetual Bond issued by Banks (i.e. AT-1 Bond / Tier 1 Bond / Tier 2 Bond), as per AMFI Best Practices Guidelines Circular no. 91/2020-21 dated March 24, 2021 on Valuation of AT-1 Bonds</t>
  </si>
  <si>
    <t>Scheme</t>
  </si>
  <si>
    <t>Potential Risk Class ("PRC") Matrix of the Scheme</t>
  </si>
  <si>
    <t>Credit Risk →
Interest Rate Risk ↓</t>
  </si>
  <si>
    <t>Relatively Low
(Class A)</t>
  </si>
  <si>
    <t>Moderate
(Class B)</t>
  </si>
  <si>
    <t>Relatively High
(Class C)</t>
  </si>
  <si>
    <t>Relatively Low
(Class I)</t>
  </si>
  <si>
    <t>A-I</t>
  </si>
  <si>
    <t>Moderate
(Class II)</t>
  </si>
  <si>
    <t>Relatively High
(Class III)</t>
  </si>
  <si>
    <t>A-I – A Scheme with Relatively Low-Interest Rate Risk and Relatively Low Credit Risk</t>
  </si>
  <si>
    <t>Product Labelling: #</t>
  </si>
  <si>
    <t>April 15, 2026</t>
  </si>
  <si>
    <t>7.8% REC Limited (30/05/2026) **</t>
  </si>
  <si>
    <t>6.59% Summit Digitel Infrastructure Limited (16/06/2026)</t>
  </si>
  <si>
    <t>Union Bank of India (26/05/2026) #</t>
  </si>
  <si>
    <t>HDFC Bank Limited (12/06/2026) #</t>
  </si>
  <si>
    <t>Notes:</t>
  </si>
  <si>
    <t>1. There is no security which is in default beyond its maturity / Interest payment date.</t>
  </si>
  <si>
    <t>2. Aggregate value of illiquid equity shares of the fund amounts to Rs. Nil and their percentage to Net Asset value is Nil</t>
  </si>
  <si>
    <t>NAV</t>
  </si>
  <si>
    <t xml:space="preserve">             CAPITALMIND LIQUID FUND - Direct Plan - Growth Option</t>
  </si>
  <si>
    <t xml:space="preserve">             CAPITALMIND LIQUID FUND - Regular Plan - Growth Option</t>
  </si>
  <si>
    <t>4. No dividend declared during the Period ended April 15, 2026</t>
  </si>
  <si>
    <t>5. Total Market value of investments in Foreign Securities /American Depository Receipts/Global Depository Receipts as at April 15, 2026 is Rs. Nil.</t>
  </si>
  <si>
    <t>6. Exposure to derivative instrument at the end of the month is (value in Lacs)</t>
  </si>
  <si>
    <t>7. Investment in short term deposit at the end of the Month</t>
  </si>
  <si>
    <t>8. The average maturity period of the portfolio</t>
  </si>
  <si>
    <t>41 days</t>
  </si>
  <si>
    <t>Counterparty</t>
  </si>
  <si>
    <t>Investment value (Rs. in Lakhs)</t>
  </si>
  <si>
    <t>Trade date</t>
  </si>
  <si>
    <t>Maturity date</t>
  </si>
  <si>
    <t>% to net assets</t>
  </si>
  <si>
    <t>9. Macaulay Duration of the Portfolio</t>
  </si>
  <si>
    <t>10. Modified Duration of the Portfolio</t>
  </si>
  <si>
    <t>11. YTM of the Portfolio</t>
  </si>
  <si>
    <t>12. Total outstanding exposure of Repo transactions in corporate debt securities as on April 15, 2026 is Nil. Details of investment of repo transactions in corporate debt securities during period ended April 15, 2026 is/are as follows:</t>
  </si>
  <si>
    <t>13. Total Exposure to illiquid securities</t>
  </si>
  <si>
    <t>14. Instances of fair valuation of Securities or Deviation in valuation from what is provided by valuation agencies</t>
  </si>
  <si>
    <t>15. Bonus declared during the period ended April 15, 2026</t>
  </si>
  <si>
    <t>16. Deviation in the mandated asset allocation pursuant to SEBI Circular SEBI/HO/IMD/IMD-PoD-1/P/CIR/2024/90 dated June 27, 2024</t>
  </si>
  <si>
    <t>40 days</t>
  </si>
  <si>
    <t>3. NAV at the beginning  of the period 31st March 2026</t>
  </si>
  <si>
    <t xml:space="preserve">     NAV at the end of the period 15th April 2026</t>
  </si>
  <si>
    <t># Please note that the above risk-o-meter is as per the product labelling of the scheme available as on the date of this communication/ disclosure. Visit our website for latest Riskometer updates at https://capitalmindmf.com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</si>
</sst>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1" x14ac:knownFonts="1">
    <font>
      <sz val="11"/>
      <color theme="1"/>
      <name val="Calibri"/>
      <family val="2"/>
      <scheme val="minor"/>
    </font>
    <font>
      <b/>
      <sz val="14"/>
      <name val="Atkinson Hyperlegible Next"/>
    </font>
    <font>
      <sz val="14"/>
      <name val="Atkinson Hyperlegible Next"/>
    </font>
    <font>
      <b/>
      <sz val="16"/>
      <color theme="0"/>
      <name val="Atkinson Hyperlegible Next"/>
    </font>
    <font>
      <sz val="10"/>
      <name val="Arial"/>
      <family val="2"/>
    </font>
    <font>
      <b/>
      <sz val="14"/>
      <color theme="0"/>
      <name val="Atkinson Hyperlegible Next"/>
    </font>
    <font>
      <sz val="11"/>
      <color theme="1"/>
      <name val="Calibri"/>
      <family val="2"/>
      <scheme val="minor"/>
    </font>
    <font>
      <sz val="14"/>
      <color rgb="FF000000"/>
      <name val="Atkinson Hyperlegible Next"/>
    </font>
    <font>
      <sz val="14"/>
      <color theme="1"/>
      <name val="Atkinson Hyperlegible Next"/>
    </font>
    <font>
      <b/>
      <sz val="14"/>
      <color rgb="FF000000"/>
      <name val="Atkinson Hyperlegible Next"/>
    </font>
    <font>
      <b/>
      <sz val="14"/>
      <color theme="1"/>
      <name val="Atkinson Hyperlegible Next"/>
    </font>
  </fonts>
  <fills count="5">
    <fill>
      <patternFill patternType="none"/>
    </fill>
    <fill>
      <patternFill patternType="gray125"/>
    </fill>
    <fill>
      <patternFill patternType="solid">
        <fgColor rgb="FFFFFFFF"/>
      </patternFill>
    </fill>
    <fill>
      <patternFill patternType="solid">
        <fgColor rgb="FFF2F2F2"/>
      </patternFill>
    </fill>
    <fill>
      <patternFill patternType="solid">
        <fgColor rgb="FF4A08A6"/>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9" fontId="6" fillId="0" borderId="0" applyFont="0" applyFill="0" applyBorder="0" applyAlignment="0" applyProtection="0"/>
    <xf numFmtId="9" fontId="6" fillId="0" borderId="0" applyFont="0" applyFill="0" applyBorder="0" applyAlignment="0" applyProtection="0"/>
  </cellStyleXfs>
  <cellXfs count="50">
    <xf numFmtId="0" fontId="0" fillId="0" borderId="0" xfId="0"/>
    <xf numFmtId="0" fontId="1" fillId="0" borderId="1" xfId="0" applyFont="1" applyBorder="1" applyAlignment="1">
      <alignment horizontal="left" vertical="center"/>
    </xf>
    <xf numFmtId="0" fontId="1" fillId="0" borderId="1" xfId="0" applyFont="1" applyBorder="1"/>
    <xf numFmtId="0" fontId="2" fillId="0" borderId="1" xfId="0" applyFont="1" applyBorder="1" applyAlignment="1">
      <alignment horizontal="left" vertical="center"/>
    </xf>
    <xf numFmtId="3" fontId="2"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0" fontId="2" fillId="0" borderId="1" xfId="0" applyFont="1" applyBorder="1"/>
    <xf numFmtId="4" fontId="1" fillId="0" borderId="1" xfId="0" applyNumberFormat="1" applyFont="1" applyBorder="1" applyAlignment="1">
      <alignment horizontal="right" vertical="center"/>
    </xf>
    <xf numFmtId="0" fontId="1" fillId="0" borderId="1" xfId="0" applyFont="1" applyBorder="1" applyAlignment="1">
      <alignment horizontal="right" vertical="center"/>
    </xf>
    <xf numFmtId="0" fontId="1" fillId="0" borderId="0" xfId="0" applyFont="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2" borderId="1" xfId="0" applyFont="1" applyFill="1" applyBorder="1" applyAlignment="1">
      <alignment vertical="center" wrapText="1"/>
    </xf>
    <xf numFmtId="0" fontId="0" fillId="2" borderId="1" xfId="0" applyFill="1" applyBorder="1"/>
    <xf numFmtId="0" fontId="2" fillId="2" borderId="1" xfId="0" applyFont="1" applyFill="1" applyBorder="1" applyAlignment="1">
      <alignment horizontal="center" vertical="center"/>
    </xf>
    <xf numFmtId="0" fontId="1" fillId="0" borderId="0" xfId="0" applyFont="1" applyAlignment="1">
      <alignment horizontal="left" vertical="center"/>
    </xf>
    <xf numFmtId="0" fontId="5" fillId="4" borderId="5" xfId="1" applyFont="1" applyFill="1" applyBorder="1" applyAlignment="1">
      <alignment horizontal="center" vertical="center" wrapText="1"/>
    </xf>
    <xf numFmtId="10" fontId="2" fillId="0" borderId="1" xfId="2" applyNumberFormat="1" applyFont="1" applyBorder="1" applyAlignment="1">
      <alignment horizontal="right" vertical="center"/>
    </xf>
    <xf numFmtId="10" fontId="1" fillId="0" borderId="1" xfId="2" applyNumberFormat="1" applyFont="1" applyBorder="1" applyAlignment="1">
      <alignment horizontal="right" vertical="center"/>
    </xf>
    <xf numFmtId="0" fontId="7" fillId="0" borderId="7" xfId="0" applyFont="1" applyBorder="1" applyAlignment="1">
      <alignment horizontal="right" vertical="top" wrapText="1"/>
    </xf>
    <xf numFmtId="0" fontId="8" fillId="0" borderId="7" xfId="0" applyFont="1" applyBorder="1" applyAlignment="1" applyProtection="1">
      <alignment wrapText="1"/>
      <protection locked="0"/>
    </xf>
    <xf numFmtId="0" fontId="8" fillId="0" borderId="8" xfId="0" applyFont="1" applyBorder="1" applyAlignment="1" applyProtection="1">
      <alignment wrapText="1"/>
      <protection locked="0"/>
    </xf>
    <xf numFmtId="0" fontId="7" fillId="0" borderId="9" xfId="0" applyFont="1" applyBorder="1" applyAlignment="1">
      <alignment horizontal="left" vertical="top" wrapText="1"/>
    </xf>
    <xf numFmtId="0" fontId="7" fillId="0" borderId="0" xfId="0" applyFont="1" applyAlignment="1">
      <alignment horizontal="right" vertical="top" wrapText="1"/>
    </xf>
    <xf numFmtId="0" fontId="8" fillId="0" borderId="0" xfId="0" applyFont="1" applyAlignment="1" applyProtection="1">
      <alignment wrapText="1"/>
      <protection locked="0"/>
    </xf>
    <xf numFmtId="0" fontId="8" fillId="0" borderId="10" xfId="0" applyFont="1" applyBorder="1" applyAlignment="1" applyProtection="1">
      <alignment wrapText="1"/>
      <protection locked="0"/>
    </xf>
    <xf numFmtId="0" fontId="9" fillId="0" borderId="11" xfId="0" applyFont="1" applyBorder="1" applyAlignment="1">
      <alignment horizontal="center" vertical="top" wrapText="1"/>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10" fillId="0" borderId="11" xfId="0" applyFont="1" applyBorder="1" applyAlignment="1">
      <alignment horizontal="center" vertical="top" wrapText="1"/>
    </xf>
    <xf numFmtId="4" fontId="8" fillId="0" borderId="11" xfId="0" applyNumberFormat="1" applyFont="1" applyBorder="1" applyAlignment="1">
      <alignment wrapText="1"/>
    </xf>
    <xf numFmtId="164" fontId="8" fillId="0" borderId="11" xfId="0" applyNumberFormat="1" applyFont="1" applyBorder="1" applyAlignment="1">
      <alignment wrapText="1"/>
    </xf>
    <xf numFmtId="10" fontId="8" fillId="0" borderId="11" xfId="3" applyNumberFormat="1" applyFont="1" applyFill="1" applyBorder="1" applyAlignment="1">
      <alignment wrapText="1"/>
    </xf>
    <xf numFmtId="0" fontId="7" fillId="0" borderId="12" xfId="0" applyFont="1" applyBorder="1" applyAlignment="1">
      <alignment horizontal="left" vertical="top" wrapText="1"/>
    </xf>
    <xf numFmtId="0" fontId="7" fillId="0" borderId="13" xfId="0" applyFont="1" applyBorder="1" applyAlignment="1">
      <alignment horizontal="right" vertical="top" wrapText="1"/>
    </xf>
    <xf numFmtId="0" fontId="8" fillId="0" borderId="13" xfId="0" applyFont="1" applyBorder="1" applyAlignment="1" applyProtection="1">
      <alignment wrapText="1"/>
      <protection locked="0"/>
    </xf>
    <xf numFmtId="0" fontId="8" fillId="0" borderId="14" xfId="0" applyFont="1" applyBorder="1" applyAlignment="1" applyProtection="1">
      <alignment wrapText="1"/>
      <protection locked="0"/>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10" fontId="7" fillId="0" borderId="0" xfId="0" applyNumberFormat="1" applyFont="1" applyAlignment="1">
      <alignment horizontal="right" vertical="top" wrapText="1"/>
    </xf>
    <xf numFmtId="0" fontId="2" fillId="0" borderId="0" xfId="0" applyFont="1" applyAlignment="1">
      <alignment vertical="center" wrapText="1"/>
    </xf>
    <xf numFmtId="0" fontId="1" fillId="3" borderId="1" xfId="0" applyFont="1" applyFill="1" applyBorder="1" applyAlignment="1">
      <alignment horizontal="center" vertical="center"/>
    </xf>
    <xf numFmtId="0" fontId="1" fillId="0" borderId="0" xfId="0" applyFont="1" applyAlignment="1">
      <alignment horizontal="lef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left" vertical="center"/>
    </xf>
    <xf numFmtId="0" fontId="1" fillId="0" borderId="0" xfId="0" applyFont="1" applyAlignment="1">
      <alignment vertical="top"/>
    </xf>
    <xf numFmtId="0" fontId="1" fillId="0" borderId="0" xfId="0" applyFont="1" applyAlignment="1">
      <alignment horizontal="left" vertical="top" wrapText="1"/>
    </xf>
  </cellXfs>
  <cellStyles count="4">
    <cellStyle name="Normal" xfId="0" builtinId="0"/>
    <cellStyle name="Percent" xfId="2" builtinId="5"/>
    <cellStyle name="Percent 2" xfId="3" xr:uid="{52865A33-430B-4CBC-A737-643B68C50EA6}"/>
    <cellStyle name="Style 1" xfId="1" xr:uid="{E48DEBCE-5AE0-46AD-B671-F2097F2D89B2}"/>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191861</xdr:colOff>
      <xdr:row>101</xdr:row>
      <xdr:rowOff>82919</xdr:rowOff>
    </xdr:from>
    <xdr:ext cx="9321934" cy="4240036"/>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93567" y="29027713"/>
          <a:ext cx="9321934" cy="42400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20"/>
  <sheetViews>
    <sheetView tabSelected="1" topLeftCell="B112" zoomScale="85" zoomScaleNormal="85" workbookViewId="0">
      <selection activeCell="C129" sqref="C129"/>
    </sheetView>
  </sheetViews>
  <sheetFormatPr defaultRowHeight="14.4" x14ac:dyDescent="0.3"/>
  <cols>
    <col min="1" max="2" width="3" customWidth="1"/>
    <col min="3" max="3" width="93" customWidth="1"/>
    <col min="4" max="5" width="43" customWidth="1"/>
    <col min="6" max="10" width="21" customWidth="1"/>
  </cols>
  <sheetData>
    <row r="2" spans="3:10" ht="15" thickBot="1" x14ac:dyDescent="0.35"/>
    <row r="3" spans="3:10" ht="26.1" customHeight="1" thickBot="1" x14ac:dyDescent="0.35">
      <c r="C3" s="43" t="s">
        <v>0</v>
      </c>
      <c r="D3" s="44"/>
      <c r="E3" s="44"/>
      <c r="F3" s="44"/>
      <c r="G3" s="44"/>
      <c r="H3" s="44"/>
      <c r="I3" s="44"/>
      <c r="J3" s="45"/>
    </row>
    <row r="4" spans="3:10" ht="53.1" customHeight="1" x14ac:dyDescent="0.3">
      <c r="C4" s="1" t="s">
        <v>1</v>
      </c>
      <c r="D4" s="46" t="s">
        <v>2</v>
      </c>
      <c r="E4" s="46"/>
      <c r="F4" s="46"/>
      <c r="G4" s="46"/>
      <c r="H4" s="46"/>
      <c r="I4" s="46"/>
      <c r="J4" s="46"/>
    </row>
    <row r="5" spans="3:10" ht="20.100000000000001" customHeight="1" x14ac:dyDescent="0.3">
      <c r="C5" s="1" t="s">
        <v>3</v>
      </c>
      <c r="D5" s="47" t="s">
        <v>4</v>
      </c>
      <c r="E5" s="47"/>
      <c r="F5" s="47"/>
      <c r="G5" s="47"/>
      <c r="H5" s="47"/>
      <c r="I5" s="47"/>
      <c r="J5" s="47"/>
    </row>
    <row r="6" spans="3:10" ht="20.100000000000001" customHeight="1" x14ac:dyDescent="0.3">
      <c r="C6" s="1" t="s">
        <v>5</v>
      </c>
      <c r="D6" s="47" t="s">
        <v>79</v>
      </c>
      <c r="E6" s="47"/>
      <c r="F6" s="47"/>
      <c r="G6" s="47"/>
      <c r="H6" s="47"/>
      <c r="I6" s="47"/>
      <c r="J6" s="47"/>
    </row>
    <row r="7" spans="3:10" ht="8.1" customHeight="1" thickBot="1" x14ac:dyDescent="0.35"/>
    <row r="8" spans="3:10" ht="39.9" customHeight="1" x14ac:dyDescent="0.3">
      <c r="C8" s="16" t="s">
        <v>6</v>
      </c>
      <c r="D8" s="16" t="s">
        <v>7</v>
      </c>
      <c r="E8" s="16" t="s">
        <v>8</v>
      </c>
      <c r="F8" s="16" t="s">
        <v>9</v>
      </c>
      <c r="G8" s="16" t="s">
        <v>10</v>
      </c>
      <c r="H8" s="16" t="s">
        <v>11</v>
      </c>
      <c r="I8" s="16" t="s">
        <v>12</v>
      </c>
      <c r="J8" s="16" t="s">
        <v>13</v>
      </c>
    </row>
    <row r="9" spans="3:10" ht="18" customHeight="1" x14ac:dyDescent="0.5">
      <c r="C9" s="1" t="s">
        <v>14</v>
      </c>
      <c r="D9" s="1" t="s">
        <v>15</v>
      </c>
      <c r="E9" s="1" t="s">
        <v>15</v>
      </c>
      <c r="F9" s="2" t="s">
        <v>15</v>
      </c>
      <c r="G9" s="2" t="s">
        <v>15</v>
      </c>
      <c r="H9" s="2" t="s">
        <v>15</v>
      </c>
      <c r="I9" s="2" t="s">
        <v>15</v>
      </c>
      <c r="J9" s="2" t="s">
        <v>15</v>
      </c>
    </row>
    <row r="10" spans="3:10" ht="18" customHeight="1" x14ac:dyDescent="0.5">
      <c r="C10" s="1" t="s">
        <v>16</v>
      </c>
      <c r="D10" s="1" t="s">
        <v>15</v>
      </c>
      <c r="E10" s="1" t="s">
        <v>15</v>
      </c>
      <c r="F10" s="2" t="s">
        <v>15</v>
      </c>
      <c r="G10" s="2" t="s">
        <v>15</v>
      </c>
      <c r="H10" s="2" t="s">
        <v>15</v>
      </c>
      <c r="I10" s="2" t="s">
        <v>15</v>
      </c>
      <c r="J10" s="2" t="s">
        <v>15</v>
      </c>
    </row>
    <row r="11" spans="3:10" ht="18" customHeight="1" x14ac:dyDescent="0.5">
      <c r="C11" s="3" t="s">
        <v>80</v>
      </c>
      <c r="D11" s="3" t="s">
        <v>17</v>
      </c>
      <c r="E11" s="3" t="s">
        <v>18</v>
      </c>
      <c r="F11" s="4">
        <v>1000</v>
      </c>
      <c r="G11" s="5">
        <v>1001.77</v>
      </c>
      <c r="H11" s="17">
        <v>0.1109</v>
      </c>
      <c r="I11" s="17">
        <v>5.9151000000000002E-2</v>
      </c>
      <c r="J11" s="6" t="s">
        <v>15</v>
      </c>
    </row>
    <row r="12" spans="3:10" ht="18" customHeight="1" x14ac:dyDescent="0.5">
      <c r="C12" s="3" t="s">
        <v>19</v>
      </c>
      <c r="D12" s="3" t="s">
        <v>20</v>
      </c>
      <c r="E12" s="3" t="s">
        <v>21</v>
      </c>
      <c r="F12" s="4">
        <v>700</v>
      </c>
      <c r="G12" s="5">
        <v>701.05</v>
      </c>
      <c r="H12" s="17">
        <v>7.7600000000000002E-2</v>
      </c>
      <c r="I12" s="17">
        <v>6.1253000000000002E-2</v>
      </c>
      <c r="J12" s="6" t="s">
        <v>15</v>
      </c>
    </row>
    <row r="13" spans="3:10" ht="18" customHeight="1" x14ac:dyDescent="0.5">
      <c r="C13" s="3" t="s">
        <v>81</v>
      </c>
      <c r="D13" s="3" t="s">
        <v>22</v>
      </c>
      <c r="E13" s="3" t="s">
        <v>21</v>
      </c>
      <c r="F13" s="4">
        <v>65</v>
      </c>
      <c r="G13" s="5">
        <v>650.4</v>
      </c>
      <c r="H13" s="17">
        <v>7.1999999999999995E-2</v>
      </c>
      <c r="I13" s="17">
        <v>6.2E-2</v>
      </c>
      <c r="J13" s="6" t="s">
        <v>15</v>
      </c>
    </row>
    <row r="14" spans="3:10" ht="18" customHeight="1" x14ac:dyDescent="0.5">
      <c r="C14" s="3" t="s">
        <v>23</v>
      </c>
      <c r="D14" s="3" t="s">
        <v>24</v>
      </c>
      <c r="E14" s="3" t="s">
        <v>21</v>
      </c>
      <c r="F14" s="4">
        <v>62972</v>
      </c>
      <c r="G14" s="5">
        <v>630.12</v>
      </c>
      <c r="H14" s="17">
        <v>6.9800000000000001E-2</v>
      </c>
      <c r="I14" s="17">
        <v>6.0118999999999999E-2</v>
      </c>
      <c r="J14" s="6" t="s">
        <v>15</v>
      </c>
    </row>
    <row r="15" spans="3:10" ht="18" customHeight="1" x14ac:dyDescent="0.5">
      <c r="C15" s="1" t="s">
        <v>25</v>
      </c>
      <c r="D15" s="1" t="s">
        <v>15</v>
      </c>
      <c r="E15" s="1" t="s">
        <v>15</v>
      </c>
      <c r="F15" s="2" t="s">
        <v>15</v>
      </c>
      <c r="G15" s="7">
        <f>SUM(G11:G14)</f>
        <v>2983.3399999999997</v>
      </c>
      <c r="H15" s="18">
        <f>SUM(H11:H14)</f>
        <v>0.33030000000000004</v>
      </c>
      <c r="I15" s="2" t="s">
        <v>15</v>
      </c>
      <c r="J15" s="2" t="s">
        <v>15</v>
      </c>
    </row>
    <row r="16" spans="3:10" ht="18" customHeight="1" x14ac:dyDescent="0.5">
      <c r="C16" s="1" t="s">
        <v>26</v>
      </c>
      <c r="D16" s="1" t="s">
        <v>15</v>
      </c>
      <c r="E16" s="1" t="s">
        <v>15</v>
      </c>
      <c r="F16" s="2" t="s">
        <v>15</v>
      </c>
      <c r="G16" s="8" t="s">
        <v>27</v>
      </c>
      <c r="H16" s="8" t="s">
        <v>27</v>
      </c>
      <c r="I16" s="2" t="s">
        <v>15</v>
      </c>
      <c r="J16" s="2" t="s">
        <v>15</v>
      </c>
    </row>
    <row r="17" spans="3:10" ht="18" customHeight="1" x14ac:dyDescent="0.5">
      <c r="C17" s="1" t="s">
        <v>25</v>
      </c>
      <c r="D17" s="1" t="s">
        <v>15</v>
      </c>
      <c r="E17" s="1" t="s">
        <v>15</v>
      </c>
      <c r="F17" s="2" t="s">
        <v>15</v>
      </c>
      <c r="G17" s="8" t="s">
        <v>27</v>
      </c>
      <c r="H17" s="8" t="s">
        <v>27</v>
      </c>
      <c r="I17" s="2" t="s">
        <v>15</v>
      </c>
      <c r="J17" s="2" t="s">
        <v>15</v>
      </c>
    </row>
    <row r="18" spans="3:10" ht="18" customHeight="1" x14ac:dyDescent="0.5">
      <c r="C18" s="1" t="s">
        <v>28</v>
      </c>
      <c r="D18" s="1" t="s">
        <v>15</v>
      </c>
      <c r="E18" s="1" t="s">
        <v>15</v>
      </c>
      <c r="F18" s="2" t="s">
        <v>15</v>
      </c>
      <c r="G18" s="7">
        <f>G15</f>
        <v>2983.3399999999997</v>
      </c>
      <c r="H18" s="18">
        <f>H15</f>
        <v>0.33030000000000004</v>
      </c>
      <c r="I18" s="2" t="s">
        <v>15</v>
      </c>
      <c r="J18" s="2" t="s">
        <v>15</v>
      </c>
    </row>
    <row r="19" spans="3:10" ht="18" customHeight="1" x14ac:dyDescent="0.5">
      <c r="C19" s="1"/>
      <c r="D19" s="1"/>
      <c r="E19" s="1"/>
      <c r="F19" s="2"/>
      <c r="G19" s="7"/>
      <c r="H19" s="18"/>
      <c r="I19" s="2"/>
      <c r="J19" s="2"/>
    </row>
    <row r="20" spans="3:10" ht="18" customHeight="1" x14ac:dyDescent="0.5">
      <c r="C20" s="1" t="s">
        <v>29</v>
      </c>
      <c r="D20" s="1" t="s">
        <v>15</v>
      </c>
      <c r="E20" s="1" t="s">
        <v>15</v>
      </c>
      <c r="F20" s="2" t="s">
        <v>15</v>
      </c>
      <c r="G20" s="2" t="s">
        <v>15</v>
      </c>
      <c r="H20" s="2" t="s">
        <v>15</v>
      </c>
      <c r="I20" s="2" t="s">
        <v>15</v>
      </c>
      <c r="J20" s="2" t="s">
        <v>15</v>
      </c>
    </row>
    <row r="21" spans="3:10" ht="18" customHeight="1" x14ac:dyDescent="0.5">
      <c r="C21" s="1" t="s">
        <v>30</v>
      </c>
      <c r="D21" s="1" t="s">
        <v>15</v>
      </c>
      <c r="E21" s="1" t="s">
        <v>15</v>
      </c>
      <c r="F21" s="2" t="s">
        <v>15</v>
      </c>
      <c r="G21" s="2" t="s">
        <v>15</v>
      </c>
      <c r="H21" s="2" t="s">
        <v>15</v>
      </c>
      <c r="I21" s="2" t="s">
        <v>15</v>
      </c>
      <c r="J21" s="2" t="s">
        <v>15</v>
      </c>
    </row>
    <row r="22" spans="3:10" ht="18" customHeight="1" x14ac:dyDescent="0.5">
      <c r="C22" s="3" t="s">
        <v>82</v>
      </c>
      <c r="D22" s="3" t="s">
        <v>32</v>
      </c>
      <c r="E22" s="3" t="s">
        <v>33</v>
      </c>
      <c r="F22" s="4">
        <v>100</v>
      </c>
      <c r="G22" s="5">
        <v>496.92</v>
      </c>
      <c r="H22" s="17">
        <v>5.5E-2</v>
      </c>
      <c r="I22" s="17">
        <v>5.6503999999999999E-2</v>
      </c>
      <c r="J22" s="6" t="s">
        <v>15</v>
      </c>
    </row>
    <row r="23" spans="3:10" ht="18" customHeight="1" x14ac:dyDescent="0.5">
      <c r="C23" s="3" t="s">
        <v>83</v>
      </c>
      <c r="D23" s="3" t="s">
        <v>34</v>
      </c>
      <c r="E23" s="3" t="s">
        <v>31</v>
      </c>
      <c r="F23" s="4">
        <v>75</v>
      </c>
      <c r="G23" s="5">
        <v>371.7</v>
      </c>
      <c r="H23" s="17">
        <v>4.1200000000000001E-2</v>
      </c>
      <c r="I23" s="17">
        <v>5.6897000000000003E-2</v>
      </c>
      <c r="J23" s="6" t="s">
        <v>15</v>
      </c>
    </row>
    <row r="24" spans="3:10" ht="18" customHeight="1" x14ac:dyDescent="0.5">
      <c r="C24" s="1" t="s">
        <v>25</v>
      </c>
      <c r="D24" s="1" t="s">
        <v>15</v>
      </c>
      <c r="E24" s="1" t="s">
        <v>15</v>
      </c>
      <c r="F24" s="2" t="s">
        <v>15</v>
      </c>
      <c r="G24" s="7">
        <f>SUM(G22:G23)</f>
        <v>868.62</v>
      </c>
      <c r="H24" s="18">
        <f>SUM(H22:H23)</f>
        <v>9.6200000000000008E-2</v>
      </c>
      <c r="I24" s="2" t="s">
        <v>15</v>
      </c>
      <c r="J24" s="2" t="s">
        <v>15</v>
      </c>
    </row>
    <row r="25" spans="3:10" ht="18" customHeight="1" x14ac:dyDescent="0.5">
      <c r="C25" s="1" t="s">
        <v>35</v>
      </c>
      <c r="D25" s="1" t="s">
        <v>15</v>
      </c>
      <c r="E25" s="1" t="s">
        <v>15</v>
      </c>
      <c r="F25" s="2" t="s">
        <v>15</v>
      </c>
      <c r="G25" s="2" t="s">
        <v>15</v>
      </c>
      <c r="H25" s="2" t="s">
        <v>15</v>
      </c>
      <c r="I25" s="2" t="s">
        <v>15</v>
      </c>
      <c r="J25" s="2" t="s">
        <v>15</v>
      </c>
    </row>
    <row r="26" spans="3:10" ht="18" customHeight="1" x14ac:dyDescent="0.5">
      <c r="C26" s="3" t="s">
        <v>36</v>
      </c>
      <c r="D26" s="3" t="s">
        <v>37</v>
      </c>
      <c r="E26" s="3" t="s">
        <v>31</v>
      </c>
      <c r="F26" s="4">
        <v>140</v>
      </c>
      <c r="G26" s="5">
        <v>693.59</v>
      </c>
      <c r="H26" s="17">
        <v>7.6799999999999993E-2</v>
      </c>
      <c r="I26" s="17">
        <v>6.3648999999999997E-2</v>
      </c>
      <c r="J26" s="6" t="s">
        <v>15</v>
      </c>
    </row>
    <row r="27" spans="3:10" ht="18" customHeight="1" x14ac:dyDescent="0.5">
      <c r="C27" s="3" t="s">
        <v>38</v>
      </c>
      <c r="D27" s="3" t="s">
        <v>39</v>
      </c>
      <c r="E27" s="3" t="s">
        <v>31</v>
      </c>
      <c r="F27" s="4">
        <v>140</v>
      </c>
      <c r="G27" s="5">
        <v>693.03</v>
      </c>
      <c r="H27" s="17">
        <v>7.6700000000000004E-2</v>
      </c>
      <c r="I27" s="17">
        <v>6.0146999999999999E-2</v>
      </c>
      <c r="J27" s="6" t="s">
        <v>15</v>
      </c>
    </row>
    <row r="28" spans="3:10" ht="18" customHeight="1" x14ac:dyDescent="0.5">
      <c r="C28" s="3" t="s">
        <v>40</v>
      </c>
      <c r="D28" s="3" t="s">
        <v>41</v>
      </c>
      <c r="E28" s="3" t="s">
        <v>33</v>
      </c>
      <c r="F28" s="4">
        <v>100</v>
      </c>
      <c r="G28" s="5">
        <v>497.96</v>
      </c>
      <c r="H28" s="17">
        <v>5.5100000000000003E-2</v>
      </c>
      <c r="I28" s="17">
        <v>5.7547000000000001E-2</v>
      </c>
      <c r="J28" s="6" t="s">
        <v>15</v>
      </c>
    </row>
    <row r="29" spans="3:10" ht="18" customHeight="1" x14ac:dyDescent="0.5">
      <c r="C29" s="3" t="s">
        <v>42</v>
      </c>
      <c r="D29" s="3" t="s">
        <v>43</v>
      </c>
      <c r="E29" s="3" t="s">
        <v>31</v>
      </c>
      <c r="F29" s="4">
        <v>100</v>
      </c>
      <c r="G29" s="5">
        <v>497.76</v>
      </c>
      <c r="H29" s="17">
        <v>5.5100000000000003E-2</v>
      </c>
      <c r="I29" s="17">
        <v>6.3154000000000002E-2</v>
      </c>
      <c r="J29" s="6" t="s">
        <v>15</v>
      </c>
    </row>
    <row r="30" spans="3:10" ht="18" customHeight="1" x14ac:dyDescent="0.5">
      <c r="C30" s="3" t="s">
        <v>44</v>
      </c>
      <c r="D30" s="3" t="s">
        <v>45</v>
      </c>
      <c r="E30" s="3" t="s">
        <v>31</v>
      </c>
      <c r="F30" s="4">
        <v>100</v>
      </c>
      <c r="G30" s="5">
        <v>495.11</v>
      </c>
      <c r="H30" s="17">
        <v>5.4800000000000001E-2</v>
      </c>
      <c r="I30" s="17">
        <v>6.5500000000000003E-2</v>
      </c>
      <c r="J30" s="6" t="s">
        <v>15</v>
      </c>
    </row>
    <row r="31" spans="3:10" ht="18" customHeight="1" x14ac:dyDescent="0.5">
      <c r="C31" s="3" t="s">
        <v>46</v>
      </c>
      <c r="D31" s="3" t="s">
        <v>47</v>
      </c>
      <c r="E31" s="3" t="s">
        <v>31</v>
      </c>
      <c r="F31" s="4">
        <v>90</v>
      </c>
      <c r="G31" s="5">
        <v>446.95</v>
      </c>
      <c r="H31" s="17">
        <v>4.9500000000000002E-2</v>
      </c>
      <c r="I31" s="17">
        <v>6.0775000000000003E-2</v>
      </c>
      <c r="J31" s="6" t="s">
        <v>15</v>
      </c>
    </row>
    <row r="32" spans="3:10" ht="18" customHeight="1" x14ac:dyDescent="0.5">
      <c r="C32" s="1" t="s">
        <v>25</v>
      </c>
      <c r="D32" s="1" t="s">
        <v>15</v>
      </c>
      <c r="E32" s="1" t="s">
        <v>15</v>
      </c>
      <c r="F32" s="2" t="s">
        <v>15</v>
      </c>
      <c r="G32" s="7">
        <f>SUM(G26:G31)</f>
        <v>3324.4</v>
      </c>
      <c r="H32" s="18">
        <f>SUM(H26:H31)</f>
        <v>0.36799999999999999</v>
      </c>
      <c r="I32" s="2" t="s">
        <v>15</v>
      </c>
      <c r="J32" s="2" t="s">
        <v>15</v>
      </c>
    </row>
    <row r="33" spans="3:10" ht="18" customHeight="1" x14ac:dyDescent="0.5">
      <c r="C33" s="1" t="s">
        <v>48</v>
      </c>
      <c r="D33" s="1" t="s">
        <v>15</v>
      </c>
      <c r="E33" s="1" t="s">
        <v>15</v>
      </c>
      <c r="F33" s="2" t="s">
        <v>15</v>
      </c>
      <c r="G33" s="2" t="s">
        <v>15</v>
      </c>
      <c r="H33" s="2" t="s">
        <v>15</v>
      </c>
      <c r="I33" s="2" t="s">
        <v>15</v>
      </c>
      <c r="J33" s="2" t="s">
        <v>15</v>
      </c>
    </row>
    <row r="34" spans="3:10" ht="18" customHeight="1" x14ac:dyDescent="0.5">
      <c r="C34" s="3" t="s">
        <v>49</v>
      </c>
      <c r="D34" s="3" t="s">
        <v>50</v>
      </c>
      <c r="E34" s="3" t="s">
        <v>51</v>
      </c>
      <c r="F34" s="4">
        <v>1000000</v>
      </c>
      <c r="G34" s="5">
        <v>994.34</v>
      </c>
      <c r="H34" s="17">
        <v>0.1101</v>
      </c>
      <c r="I34" s="17">
        <v>4.9500000000000002E-2</v>
      </c>
      <c r="J34" s="6" t="s">
        <v>15</v>
      </c>
    </row>
    <row r="35" spans="3:10" ht="18" customHeight="1" x14ac:dyDescent="0.5">
      <c r="C35" s="3" t="s">
        <v>52</v>
      </c>
      <c r="D35" s="3" t="s">
        <v>53</v>
      </c>
      <c r="E35" s="3" t="s">
        <v>51</v>
      </c>
      <c r="F35" s="4">
        <v>130000</v>
      </c>
      <c r="G35" s="5">
        <v>129.74</v>
      </c>
      <c r="H35" s="17">
        <v>1.44E-2</v>
      </c>
      <c r="I35" s="17">
        <v>4.8385999999999998E-2</v>
      </c>
      <c r="J35" s="6" t="s">
        <v>15</v>
      </c>
    </row>
    <row r="36" spans="3:10" ht="18" customHeight="1" x14ac:dyDescent="0.5">
      <c r="C36" s="1" t="s">
        <v>25</v>
      </c>
      <c r="D36" s="1" t="s">
        <v>15</v>
      </c>
      <c r="E36" s="1" t="s">
        <v>15</v>
      </c>
      <c r="F36" s="2" t="s">
        <v>15</v>
      </c>
      <c r="G36" s="7">
        <f>SUM(G34:G35)</f>
        <v>1124.08</v>
      </c>
      <c r="H36" s="18">
        <f>SUM(H34:H35)</f>
        <v>0.1245</v>
      </c>
      <c r="I36" s="2" t="s">
        <v>15</v>
      </c>
      <c r="J36" s="2" t="s">
        <v>15</v>
      </c>
    </row>
    <row r="37" spans="3:10" ht="18" customHeight="1" x14ac:dyDescent="0.5">
      <c r="C37" s="1" t="s">
        <v>28</v>
      </c>
      <c r="D37" s="1" t="s">
        <v>15</v>
      </c>
      <c r="E37" s="1" t="s">
        <v>15</v>
      </c>
      <c r="F37" s="2" t="s">
        <v>15</v>
      </c>
      <c r="G37" s="7">
        <f>G36+G32+G24</f>
        <v>5317.0999999999995</v>
      </c>
      <c r="H37" s="18">
        <f>H36+H32+H24</f>
        <v>0.5887</v>
      </c>
      <c r="I37" s="2" t="s">
        <v>15</v>
      </c>
      <c r="J37" s="2" t="s">
        <v>15</v>
      </c>
    </row>
    <row r="38" spans="3:10" ht="18" customHeight="1" x14ac:dyDescent="0.5">
      <c r="C38" s="1"/>
      <c r="D38" s="1"/>
      <c r="E38" s="1"/>
      <c r="F38" s="2"/>
      <c r="G38" s="7"/>
      <c r="H38" s="18"/>
      <c r="I38" s="2"/>
      <c r="J38" s="2"/>
    </row>
    <row r="39" spans="3:10" ht="18" customHeight="1" x14ac:dyDescent="0.5">
      <c r="C39" s="1" t="s">
        <v>54</v>
      </c>
      <c r="D39" s="1" t="s">
        <v>15</v>
      </c>
      <c r="E39" s="1" t="s">
        <v>15</v>
      </c>
      <c r="F39" s="2" t="s">
        <v>15</v>
      </c>
      <c r="G39" s="2" t="s">
        <v>15</v>
      </c>
      <c r="H39" s="2" t="s">
        <v>15</v>
      </c>
      <c r="I39" s="2" t="s">
        <v>15</v>
      </c>
      <c r="J39" s="2" t="s">
        <v>15</v>
      </c>
    </row>
    <row r="40" spans="3:10" ht="18" customHeight="1" x14ac:dyDescent="0.5">
      <c r="C40" s="1" t="s">
        <v>55</v>
      </c>
      <c r="D40" s="1" t="s">
        <v>15</v>
      </c>
      <c r="E40" s="1" t="s">
        <v>15</v>
      </c>
      <c r="F40" s="2" t="s">
        <v>15</v>
      </c>
      <c r="G40" s="2" t="s">
        <v>15</v>
      </c>
      <c r="H40" s="2" t="s">
        <v>15</v>
      </c>
      <c r="I40" s="2" t="s">
        <v>15</v>
      </c>
      <c r="J40" s="2" t="s">
        <v>15</v>
      </c>
    </row>
    <row r="41" spans="3:10" ht="18" customHeight="1" x14ac:dyDescent="0.5">
      <c r="C41" s="3" t="s">
        <v>56</v>
      </c>
      <c r="D41" s="3" t="s">
        <v>57</v>
      </c>
      <c r="E41" s="3" t="s">
        <v>15</v>
      </c>
      <c r="F41" s="4">
        <v>106.959</v>
      </c>
      <c r="G41" s="5">
        <v>12.55</v>
      </c>
      <c r="H41" s="17">
        <v>1.4E-3</v>
      </c>
      <c r="I41" s="6" t="s">
        <v>15</v>
      </c>
      <c r="J41" s="6" t="s">
        <v>15</v>
      </c>
    </row>
    <row r="42" spans="3:10" ht="18" customHeight="1" x14ac:dyDescent="0.5">
      <c r="C42" s="1" t="s">
        <v>25</v>
      </c>
      <c r="D42" s="1" t="s">
        <v>15</v>
      </c>
      <c r="E42" s="1" t="s">
        <v>15</v>
      </c>
      <c r="F42" s="2" t="s">
        <v>15</v>
      </c>
      <c r="G42" s="7">
        <f>G41</f>
        <v>12.55</v>
      </c>
      <c r="H42" s="18">
        <f>H41</f>
        <v>1.4E-3</v>
      </c>
      <c r="I42" s="2" t="s">
        <v>15</v>
      </c>
      <c r="J42" s="2" t="s">
        <v>15</v>
      </c>
    </row>
    <row r="43" spans="3:10" ht="18" customHeight="1" x14ac:dyDescent="0.5">
      <c r="C43" s="1" t="s">
        <v>28</v>
      </c>
      <c r="D43" s="1" t="s">
        <v>15</v>
      </c>
      <c r="E43" s="1" t="s">
        <v>15</v>
      </c>
      <c r="F43" s="2" t="s">
        <v>15</v>
      </c>
      <c r="G43" s="7">
        <f>G42</f>
        <v>12.55</v>
      </c>
      <c r="H43" s="18">
        <f>H42</f>
        <v>1.4E-3</v>
      </c>
      <c r="I43" s="2" t="s">
        <v>15</v>
      </c>
      <c r="J43" s="2" t="s">
        <v>15</v>
      </c>
    </row>
    <row r="44" spans="3:10" ht="18" customHeight="1" x14ac:dyDescent="0.5">
      <c r="C44" s="1"/>
      <c r="D44" s="1"/>
      <c r="E44" s="1"/>
      <c r="F44" s="2"/>
      <c r="G44" s="7"/>
      <c r="H44" s="18"/>
      <c r="I44" s="2"/>
      <c r="J44" s="2"/>
    </row>
    <row r="45" spans="3:10" ht="18" customHeight="1" x14ac:dyDescent="0.5">
      <c r="C45" s="1" t="s">
        <v>58</v>
      </c>
      <c r="D45" s="1" t="s">
        <v>15</v>
      </c>
      <c r="E45" s="1" t="s">
        <v>15</v>
      </c>
      <c r="F45" s="2" t="s">
        <v>15</v>
      </c>
      <c r="G45" s="2" t="s">
        <v>15</v>
      </c>
      <c r="H45" s="2" t="s">
        <v>15</v>
      </c>
      <c r="I45" s="2" t="s">
        <v>15</v>
      </c>
      <c r="J45" s="2" t="s">
        <v>15</v>
      </c>
    </row>
    <row r="46" spans="3:10" ht="18" customHeight="1" x14ac:dyDescent="0.5">
      <c r="C46" s="3" t="s">
        <v>59</v>
      </c>
      <c r="D46" s="3" t="s">
        <v>15</v>
      </c>
      <c r="E46" s="3" t="s">
        <v>15</v>
      </c>
      <c r="F46" s="6" t="s">
        <v>15</v>
      </c>
      <c r="G46" s="5">
        <v>528.45000000000005</v>
      </c>
      <c r="H46" s="17">
        <v>5.8500000000000003E-2</v>
      </c>
      <c r="I46" s="17">
        <v>4.6700003987263802E-2</v>
      </c>
      <c r="J46" s="6" t="s">
        <v>15</v>
      </c>
    </row>
    <row r="47" spans="3:10" ht="18" customHeight="1" x14ac:dyDescent="0.5">
      <c r="C47" s="1" t="s">
        <v>25</v>
      </c>
      <c r="D47" s="1" t="s">
        <v>15</v>
      </c>
      <c r="E47" s="1" t="s">
        <v>15</v>
      </c>
      <c r="F47" s="2" t="s">
        <v>15</v>
      </c>
      <c r="G47" s="7">
        <f>G46</f>
        <v>528.45000000000005</v>
      </c>
      <c r="H47" s="18">
        <f>H46</f>
        <v>5.8500000000000003E-2</v>
      </c>
      <c r="I47" s="2" t="s">
        <v>15</v>
      </c>
      <c r="J47" s="2" t="s">
        <v>15</v>
      </c>
    </row>
    <row r="48" spans="3:10" ht="18" customHeight="1" x14ac:dyDescent="0.5">
      <c r="C48" s="1" t="s">
        <v>26</v>
      </c>
      <c r="D48" s="1" t="s">
        <v>15</v>
      </c>
      <c r="E48" s="1" t="s">
        <v>15</v>
      </c>
      <c r="F48" s="2" t="s">
        <v>15</v>
      </c>
      <c r="G48" s="8" t="s">
        <v>27</v>
      </c>
      <c r="H48" s="8" t="s">
        <v>27</v>
      </c>
      <c r="I48" s="2" t="s">
        <v>15</v>
      </c>
      <c r="J48" s="2" t="s">
        <v>15</v>
      </c>
    </row>
    <row r="49" spans="3:10" ht="18" customHeight="1" x14ac:dyDescent="0.5">
      <c r="C49" s="1" t="s">
        <v>25</v>
      </c>
      <c r="D49" s="1" t="s">
        <v>15</v>
      </c>
      <c r="E49" s="1" t="s">
        <v>15</v>
      </c>
      <c r="F49" s="2" t="s">
        <v>15</v>
      </c>
      <c r="G49" s="8" t="s">
        <v>27</v>
      </c>
      <c r="H49" s="8" t="s">
        <v>27</v>
      </c>
      <c r="I49" s="2" t="s">
        <v>15</v>
      </c>
      <c r="J49" s="2" t="s">
        <v>15</v>
      </c>
    </row>
    <row r="50" spans="3:10" ht="18" customHeight="1" x14ac:dyDescent="0.5">
      <c r="C50" s="1" t="s">
        <v>28</v>
      </c>
      <c r="D50" s="1" t="s">
        <v>15</v>
      </c>
      <c r="E50" s="1" t="s">
        <v>15</v>
      </c>
      <c r="F50" s="2" t="s">
        <v>15</v>
      </c>
      <c r="G50" s="7">
        <f>G47</f>
        <v>528.45000000000005</v>
      </c>
      <c r="H50" s="18">
        <f>H47</f>
        <v>5.8500000000000003E-2</v>
      </c>
      <c r="I50" s="2" t="s">
        <v>15</v>
      </c>
      <c r="J50" s="2" t="s">
        <v>15</v>
      </c>
    </row>
    <row r="51" spans="3:10" ht="18" customHeight="1" x14ac:dyDescent="0.5">
      <c r="C51" s="1"/>
      <c r="D51" s="1"/>
      <c r="E51" s="1"/>
      <c r="F51" s="2"/>
      <c r="G51" s="7"/>
      <c r="H51" s="18"/>
      <c r="I51" s="2"/>
      <c r="J51" s="2"/>
    </row>
    <row r="52" spans="3:10" ht="18" customHeight="1" x14ac:dyDescent="0.5">
      <c r="C52" s="3" t="s">
        <v>60</v>
      </c>
      <c r="D52" s="3" t="s">
        <v>15</v>
      </c>
      <c r="E52" s="3" t="s">
        <v>15</v>
      </c>
      <c r="F52" s="6" t="s">
        <v>15</v>
      </c>
      <c r="G52" s="7">
        <v>190.03</v>
      </c>
      <c r="H52" s="18">
        <v>2.1100000000000001E-2</v>
      </c>
      <c r="I52" s="6" t="s">
        <v>15</v>
      </c>
      <c r="J52" s="6" t="s">
        <v>15</v>
      </c>
    </row>
    <row r="53" spans="3:10" ht="18" customHeight="1" x14ac:dyDescent="0.5">
      <c r="C53" s="1" t="s">
        <v>61</v>
      </c>
      <c r="D53" s="1" t="s">
        <v>15</v>
      </c>
      <c r="E53" s="1" t="s">
        <v>15</v>
      </c>
      <c r="F53" s="2" t="s">
        <v>15</v>
      </c>
      <c r="G53" s="7">
        <f>G52+G50+G43+G37+G18</f>
        <v>9031.4699999999993</v>
      </c>
      <c r="H53" s="18">
        <f>H52+H50+H43+H37+H18</f>
        <v>1</v>
      </c>
      <c r="I53" s="2" t="s">
        <v>15</v>
      </c>
      <c r="J53" s="2" t="s">
        <v>15</v>
      </c>
    </row>
    <row r="56" spans="3:10" ht="18" customHeight="1" x14ac:dyDescent="0.5">
      <c r="C56" s="9" t="s">
        <v>62</v>
      </c>
    </row>
    <row r="57" spans="3:10" ht="18" customHeight="1" x14ac:dyDescent="0.3">
      <c r="C57" s="40" t="s">
        <v>63</v>
      </c>
      <c r="D57" s="40"/>
      <c r="E57" s="40"/>
      <c r="F57" s="40"/>
      <c r="G57" s="40"/>
      <c r="H57" s="40"/>
      <c r="I57" s="40"/>
      <c r="J57" s="40"/>
    </row>
    <row r="58" spans="3:10" ht="18" customHeight="1" x14ac:dyDescent="0.3">
      <c r="C58" s="40" t="s">
        <v>64</v>
      </c>
      <c r="D58" s="40"/>
      <c r="E58" s="40"/>
      <c r="F58" s="40"/>
      <c r="G58" s="40"/>
      <c r="H58" s="40"/>
      <c r="I58" s="40"/>
      <c r="J58" s="40"/>
    </row>
    <row r="59" spans="3:10" ht="18" customHeight="1" x14ac:dyDescent="0.3">
      <c r="C59" s="40" t="s">
        <v>65</v>
      </c>
      <c r="D59" s="40"/>
      <c r="E59" s="40"/>
      <c r="F59" s="40"/>
      <c r="G59" s="40"/>
      <c r="H59" s="40"/>
      <c r="I59" s="40"/>
      <c r="J59" s="40"/>
    </row>
    <row r="60" spans="3:10" ht="30" customHeight="1" x14ac:dyDescent="0.3">
      <c r="C60" s="40" t="s">
        <v>66</v>
      </c>
      <c r="D60" s="40"/>
      <c r="E60" s="40"/>
      <c r="F60" s="40"/>
      <c r="G60" s="40"/>
      <c r="H60" s="40"/>
      <c r="I60" s="40"/>
      <c r="J60" s="40"/>
    </row>
    <row r="62" spans="3:10" ht="19.8" x14ac:dyDescent="0.5">
      <c r="C62" s="37" t="s">
        <v>84</v>
      </c>
      <c r="D62" s="19"/>
      <c r="E62" s="20"/>
      <c r="F62" s="20"/>
      <c r="G62" s="20"/>
      <c r="H62" s="21"/>
    </row>
    <row r="63" spans="3:10" ht="39.6" x14ac:dyDescent="0.5">
      <c r="C63" s="22" t="s">
        <v>85</v>
      </c>
      <c r="D63" s="23"/>
      <c r="E63" s="24"/>
      <c r="F63" s="24"/>
      <c r="G63" s="24"/>
      <c r="H63" s="25"/>
    </row>
    <row r="64" spans="3:10" ht="39.6" x14ac:dyDescent="0.5">
      <c r="C64" s="22" t="s">
        <v>86</v>
      </c>
      <c r="D64" s="23"/>
      <c r="E64" s="24"/>
      <c r="F64" s="24"/>
      <c r="G64" s="24"/>
      <c r="H64" s="25"/>
    </row>
    <row r="65" spans="3:8" ht="19.8" x14ac:dyDescent="0.5">
      <c r="C65" s="38" t="s">
        <v>110</v>
      </c>
      <c r="D65" s="23"/>
      <c r="E65" s="24"/>
      <c r="F65" s="24"/>
      <c r="G65" s="24"/>
      <c r="H65" s="25"/>
    </row>
    <row r="66" spans="3:8" ht="19.8" x14ac:dyDescent="0.5">
      <c r="C66" s="26" t="s">
        <v>67</v>
      </c>
      <c r="D66" s="26" t="s">
        <v>87</v>
      </c>
      <c r="E66" s="24"/>
      <c r="F66" s="24"/>
      <c r="G66" s="24"/>
      <c r="H66" s="25"/>
    </row>
    <row r="67" spans="3:8" ht="19.8" x14ac:dyDescent="0.5">
      <c r="C67" s="27" t="s">
        <v>88</v>
      </c>
      <c r="D67" s="28">
        <v>1021.8536</v>
      </c>
      <c r="E67" s="24"/>
      <c r="F67" s="24"/>
      <c r="G67" s="24"/>
      <c r="H67" s="25"/>
    </row>
    <row r="68" spans="3:8" ht="19.8" x14ac:dyDescent="0.5">
      <c r="C68" s="27" t="s">
        <v>89</v>
      </c>
      <c r="D68" s="28">
        <v>1021.1592000000001</v>
      </c>
      <c r="E68" s="24"/>
      <c r="F68" s="24"/>
      <c r="G68" s="24"/>
      <c r="H68" s="25"/>
    </row>
    <row r="69" spans="3:8" ht="19.8" x14ac:dyDescent="0.5">
      <c r="C69" s="22"/>
      <c r="D69" s="23"/>
      <c r="E69" s="24"/>
      <c r="F69" s="24"/>
      <c r="G69" s="24"/>
      <c r="H69" s="25"/>
    </row>
    <row r="70" spans="3:8" ht="19.8" x14ac:dyDescent="0.5">
      <c r="C70" s="38" t="s">
        <v>111</v>
      </c>
      <c r="D70" s="23"/>
      <c r="E70" s="24"/>
      <c r="F70" s="24"/>
      <c r="G70" s="24"/>
      <c r="H70" s="25"/>
    </row>
    <row r="71" spans="3:8" ht="19.8" x14ac:dyDescent="0.5">
      <c r="C71" s="26" t="s">
        <v>67</v>
      </c>
      <c r="D71" s="26" t="s">
        <v>87</v>
      </c>
      <c r="E71" s="24"/>
      <c r="F71" s="24"/>
      <c r="G71" s="24"/>
      <c r="H71" s="25"/>
    </row>
    <row r="72" spans="3:8" ht="19.8" x14ac:dyDescent="0.5">
      <c r="C72" s="27" t="s">
        <v>88</v>
      </c>
      <c r="D72" s="28">
        <v>1026.6857</v>
      </c>
      <c r="E72" s="24"/>
      <c r="F72" s="24"/>
      <c r="G72" s="24"/>
      <c r="H72" s="25"/>
    </row>
    <row r="73" spans="3:8" ht="19.8" x14ac:dyDescent="0.5">
      <c r="C73" s="27" t="s">
        <v>89</v>
      </c>
      <c r="D73" s="28">
        <v>1025.9004</v>
      </c>
      <c r="E73" s="24"/>
      <c r="F73" s="24"/>
      <c r="G73" s="24"/>
      <c r="H73" s="25"/>
    </row>
    <row r="74" spans="3:8" ht="19.8" x14ac:dyDescent="0.5">
      <c r="C74" s="22"/>
      <c r="D74" s="23"/>
      <c r="E74" s="24"/>
      <c r="F74" s="24"/>
      <c r="G74" s="24"/>
      <c r="H74" s="25"/>
    </row>
    <row r="75" spans="3:8" ht="19.8" x14ac:dyDescent="0.5">
      <c r="C75" s="22" t="s">
        <v>90</v>
      </c>
      <c r="D75" s="23"/>
      <c r="E75" s="24"/>
      <c r="F75" s="24"/>
      <c r="G75" s="24"/>
      <c r="H75" s="25"/>
    </row>
    <row r="76" spans="3:8" ht="39.6" x14ac:dyDescent="0.5">
      <c r="C76" s="22" t="s">
        <v>91</v>
      </c>
      <c r="D76" s="23"/>
      <c r="E76" s="24"/>
      <c r="F76" s="24"/>
      <c r="G76" s="24"/>
      <c r="H76" s="25"/>
    </row>
    <row r="77" spans="3:8" ht="19.8" x14ac:dyDescent="0.5">
      <c r="C77" s="22" t="s">
        <v>92</v>
      </c>
      <c r="D77" s="23" t="s">
        <v>27</v>
      </c>
      <c r="E77" s="24"/>
      <c r="F77" s="24"/>
      <c r="G77" s="24"/>
      <c r="H77" s="25"/>
    </row>
    <row r="78" spans="3:8" ht="19.8" x14ac:dyDescent="0.5">
      <c r="C78" s="22" t="s">
        <v>93</v>
      </c>
      <c r="D78" s="23" t="s">
        <v>27</v>
      </c>
      <c r="E78" s="24"/>
      <c r="F78" s="24"/>
      <c r="G78" s="24"/>
      <c r="H78" s="25"/>
    </row>
    <row r="79" spans="3:8" ht="19.8" x14ac:dyDescent="0.5">
      <c r="C79" s="22" t="s">
        <v>94</v>
      </c>
      <c r="D79" s="23" t="s">
        <v>95</v>
      </c>
      <c r="E79" s="24"/>
      <c r="F79" s="24"/>
      <c r="G79" s="24"/>
      <c r="H79" s="25"/>
    </row>
    <row r="80" spans="3:8" ht="19.8" x14ac:dyDescent="0.5">
      <c r="C80" s="22" t="s">
        <v>101</v>
      </c>
      <c r="D80" s="23" t="s">
        <v>95</v>
      </c>
      <c r="E80" s="24"/>
      <c r="F80" s="24"/>
      <c r="G80" s="24"/>
      <c r="H80" s="25"/>
    </row>
    <row r="81" spans="3:8" ht="19.8" x14ac:dyDescent="0.5">
      <c r="C81" s="22" t="s">
        <v>102</v>
      </c>
      <c r="D81" s="23" t="s">
        <v>109</v>
      </c>
      <c r="E81" s="24"/>
      <c r="F81" s="24"/>
      <c r="G81" s="24"/>
      <c r="H81" s="25"/>
    </row>
    <row r="82" spans="3:8" ht="19.8" x14ac:dyDescent="0.5">
      <c r="C82" s="22" t="s">
        <v>103</v>
      </c>
      <c r="D82" s="39">
        <v>5.8400000000000001E-2</v>
      </c>
      <c r="E82" s="24"/>
      <c r="F82" s="24"/>
      <c r="G82" s="24"/>
      <c r="H82" s="25"/>
    </row>
    <row r="83" spans="3:8" ht="79.2" x14ac:dyDescent="0.5">
      <c r="C83" s="22" t="s">
        <v>104</v>
      </c>
      <c r="D83" s="23" t="s">
        <v>27</v>
      </c>
      <c r="E83" s="24"/>
      <c r="F83" s="24"/>
      <c r="G83" s="24"/>
      <c r="H83" s="25"/>
    </row>
    <row r="84" spans="3:8" ht="19.8" x14ac:dyDescent="0.5">
      <c r="C84" s="29" t="s">
        <v>96</v>
      </c>
      <c r="D84" s="29" t="s">
        <v>97</v>
      </c>
      <c r="E84" s="29" t="s">
        <v>98</v>
      </c>
      <c r="F84" s="29" t="s">
        <v>99</v>
      </c>
      <c r="G84" s="29" t="s">
        <v>100</v>
      </c>
      <c r="H84" s="25"/>
    </row>
    <row r="85" spans="3:8" ht="19.8" x14ac:dyDescent="0.5">
      <c r="C85" s="30"/>
      <c r="D85" s="30"/>
      <c r="E85" s="31"/>
      <c r="F85" s="31"/>
      <c r="G85" s="32"/>
      <c r="H85" s="25"/>
    </row>
    <row r="86" spans="3:8" ht="19.8" x14ac:dyDescent="0.5">
      <c r="C86" s="22"/>
      <c r="D86" s="23"/>
      <c r="E86" s="24"/>
      <c r="F86" s="24"/>
      <c r="G86" s="24"/>
      <c r="H86" s="25"/>
    </row>
    <row r="87" spans="3:8" ht="19.8" x14ac:dyDescent="0.5">
      <c r="C87" s="22" t="s">
        <v>105</v>
      </c>
      <c r="D87" s="23" t="s">
        <v>27</v>
      </c>
      <c r="E87" s="24"/>
      <c r="F87" s="24"/>
      <c r="G87" s="24"/>
      <c r="H87" s="25"/>
    </row>
    <row r="88" spans="3:8" ht="39.6" x14ac:dyDescent="0.5">
      <c r="C88" s="22" t="s">
        <v>106</v>
      </c>
      <c r="D88" s="23" t="s">
        <v>27</v>
      </c>
      <c r="E88" s="24"/>
      <c r="F88" s="24"/>
      <c r="G88" s="24"/>
      <c r="H88" s="25"/>
    </row>
    <row r="89" spans="3:8" ht="19.8" x14ac:dyDescent="0.5">
      <c r="C89" s="22" t="s">
        <v>107</v>
      </c>
      <c r="D89" s="23" t="s">
        <v>27</v>
      </c>
      <c r="E89" s="24"/>
      <c r="F89" s="24"/>
      <c r="G89" s="24"/>
      <c r="H89" s="25"/>
    </row>
    <row r="90" spans="3:8" ht="39.6" x14ac:dyDescent="0.5">
      <c r="C90" s="33" t="s">
        <v>108</v>
      </c>
      <c r="D90" s="34" t="s">
        <v>27</v>
      </c>
      <c r="E90" s="35"/>
      <c r="F90" s="35"/>
      <c r="G90" s="35"/>
      <c r="H90" s="36"/>
    </row>
    <row r="94" spans="3:8" ht="20.100000000000001" customHeight="1" x14ac:dyDescent="0.3">
      <c r="C94" s="41" t="s">
        <v>68</v>
      </c>
      <c r="D94" s="41"/>
      <c r="E94" s="41"/>
      <c r="F94" s="41"/>
    </row>
    <row r="95" spans="3:8" ht="45" customHeight="1" x14ac:dyDescent="0.3">
      <c r="C95" s="11" t="s">
        <v>69</v>
      </c>
      <c r="D95" s="11" t="s">
        <v>70</v>
      </c>
      <c r="E95" s="11" t="s">
        <v>71</v>
      </c>
      <c r="F95" s="11" t="s">
        <v>72</v>
      </c>
    </row>
    <row r="96" spans="3:8" ht="45" customHeight="1" x14ac:dyDescent="0.3">
      <c r="C96" s="12" t="s">
        <v>73</v>
      </c>
      <c r="D96" s="10" t="s">
        <v>74</v>
      </c>
      <c r="E96" s="13"/>
      <c r="F96" s="13"/>
    </row>
    <row r="97" spans="3:10" ht="45" customHeight="1" x14ac:dyDescent="0.3">
      <c r="C97" s="12" t="s">
        <v>75</v>
      </c>
      <c r="D97" s="14" t="s">
        <v>15</v>
      </c>
      <c r="E97" s="13"/>
      <c r="F97" s="13"/>
    </row>
    <row r="98" spans="3:10" ht="45" customHeight="1" x14ac:dyDescent="0.3">
      <c r="C98" s="12" t="s">
        <v>76</v>
      </c>
      <c r="D98" s="14" t="s">
        <v>15</v>
      </c>
      <c r="E98" s="13"/>
      <c r="F98" s="13"/>
    </row>
    <row r="99" spans="3:10" ht="20.100000000000001" customHeight="1" x14ac:dyDescent="0.3">
      <c r="C99" s="42" t="s">
        <v>77</v>
      </c>
      <c r="D99" s="42"/>
      <c r="E99" s="42"/>
      <c r="F99" s="42"/>
      <c r="G99" s="42"/>
      <c r="H99" s="42"/>
      <c r="I99" s="42"/>
      <c r="J99" s="42"/>
    </row>
    <row r="101" spans="3:10" ht="20.100000000000001" customHeight="1" x14ac:dyDescent="0.3">
      <c r="C101" s="15" t="s">
        <v>78</v>
      </c>
    </row>
    <row r="102" spans="3:10" ht="8.1" customHeight="1" x14ac:dyDescent="0.3"/>
    <row r="103" spans="3:10" ht="21" customHeight="1" x14ac:dyDescent="0.3"/>
    <row r="104" spans="3:10" ht="21" customHeight="1" x14ac:dyDescent="0.3"/>
    <row r="105" spans="3:10" ht="21" customHeight="1" x14ac:dyDescent="0.3"/>
    <row r="106" spans="3:10" ht="21" customHeight="1" x14ac:dyDescent="0.3"/>
    <row r="107" spans="3:10" ht="21" customHeight="1" x14ac:dyDescent="0.3"/>
    <row r="108" spans="3:10" ht="21" customHeight="1" x14ac:dyDescent="0.3"/>
    <row r="109" spans="3:10" ht="21" customHeight="1" x14ac:dyDescent="0.3"/>
    <row r="110" spans="3:10" ht="21" customHeight="1" x14ac:dyDescent="0.3"/>
    <row r="111" spans="3:10" ht="21" customHeight="1" x14ac:dyDescent="0.3"/>
    <row r="112" spans="3:10" ht="21" customHeight="1" x14ac:dyDescent="0.3"/>
    <row r="113" spans="3:10" ht="21" customHeight="1" x14ac:dyDescent="0.3"/>
    <row r="114" spans="3:10" ht="21" customHeight="1" x14ac:dyDescent="0.3"/>
    <row r="115" spans="3:10" ht="21" customHeight="1" x14ac:dyDescent="0.3"/>
    <row r="116" spans="3:10" ht="21" customHeight="1" x14ac:dyDescent="0.3"/>
    <row r="117" spans="3:10" ht="21" customHeight="1" x14ac:dyDescent="0.3"/>
    <row r="118" spans="3:10" ht="21" customHeight="1" x14ac:dyDescent="0.3"/>
    <row r="119" spans="3:10" ht="8.1" customHeight="1" x14ac:dyDescent="0.3"/>
    <row r="120" spans="3:10" ht="49.2" customHeight="1" x14ac:dyDescent="0.3">
      <c r="C120" s="49" t="s">
        <v>112</v>
      </c>
      <c r="D120" s="49"/>
      <c r="E120" s="49"/>
      <c r="F120" s="48"/>
      <c r="G120" s="48"/>
      <c r="H120" s="48"/>
      <c r="I120" s="48"/>
      <c r="J120" s="48"/>
    </row>
  </sheetData>
  <mergeCells count="11">
    <mergeCell ref="C3:J3"/>
    <mergeCell ref="D4:J4"/>
    <mergeCell ref="D5:J5"/>
    <mergeCell ref="D6:J6"/>
    <mergeCell ref="C57:J57"/>
    <mergeCell ref="C58:J58"/>
    <mergeCell ref="C59:J59"/>
    <mergeCell ref="C60:J60"/>
    <mergeCell ref="C94:F94"/>
    <mergeCell ref="C99:J99"/>
    <mergeCell ref="C120:E120"/>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15a291-0dc2-4599-80d7-6d019a01f3c8">
      <Terms xmlns="http://schemas.microsoft.com/office/infopath/2007/PartnerControls"/>
    </lcf76f155ced4ddcb4097134ff3c332f>
    <TaxCatchAll xmlns="3a87169d-d977-49eb-8535-5e71eca92d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B8B780-A890-4B3F-9DAA-3E9EC994B696}">
  <ds:schemaRefs>
    <ds:schemaRef ds:uri="http://schemas.microsoft.com/sharepoint/v3/contenttype/forms"/>
  </ds:schemaRefs>
</ds:datastoreItem>
</file>

<file path=customXml/itemProps2.xml><?xml version="1.0" encoding="utf-8"?>
<ds:datastoreItem xmlns:ds="http://schemas.openxmlformats.org/officeDocument/2006/customXml" ds:itemID="{BDA134A1-0D68-4625-8FD9-A18829EDA22A}">
  <ds:schemaRefs>
    <ds:schemaRef ds:uri="http://schemas.microsoft.com/office/2006/metadata/properties"/>
    <ds:schemaRef ds:uri="http://schemas.microsoft.com/office/infopath/2007/PartnerControls"/>
    <ds:schemaRef ds:uri="3815a291-0dc2-4599-80d7-6d019a01f3c8"/>
    <ds:schemaRef ds:uri="3a87169d-d977-49eb-8535-5e71eca92dd3"/>
  </ds:schemaRefs>
</ds:datastoreItem>
</file>

<file path=customXml/itemProps3.xml><?xml version="1.0" encoding="utf-8"?>
<ds:datastoreItem xmlns:ds="http://schemas.openxmlformats.org/officeDocument/2006/customXml" ds:itemID="{BFBFE8E1-673D-4780-91F1-9143B3AB6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fda234-bf29-4af9-a29d-58452277a5c4}" enabled="1" method="Privileged" siteId="{4b736f7b-d964-4b2d-9d86-2cca354efb8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CMLF_April 15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2026-04-02T12:32:20Z</dcterms:created>
  <dcterms:modified xsi:type="dcterms:W3CDTF">2026-04-18T13:16:12Z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ies>
</file>