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CMLIQ_Portfolio disclosure_Monthly\"/>
    </mc:Choice>
  </mc:AlternateContent>
  <xr:revisionPtr revIDLastSave="0" documentId="13_ncr:1_{27D04B9F-FD48-4939-A342-507F6390CC19}" xr6:coauthVersionLast="47" xr6:coauthVersionMax="47" xr10:uidLastSave="{00000000-0000-0000-0000-000000000000}"/>
  <bookViews>
    <workbookView xWindow="38280" yWindow="-60" windowWidth="38640" windowHeight="21120" tabRatio="409" xr2:uid="{8F944C41-B8EE-419F-AF1C-5F2891F4C589}"/>
  </bookViews>
  <sheets>
    <sheet name="CMLF_31st Jan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H58" i="3"/>
  <c r="G58" i="3"/>
  <c r="H22" i="3"/>
  <c r="G22" i="3"/>
  <c r="H52" i="3"/>
  <c r="H53" i="3" s="1"/>
  <c r="G52" i="3"/>
  <c r="G53" i="3" s="1"/>
  <c r="G42" i="3"/>
  <c r="H15" i="3"/>
  <c r="G15" i="3"/>
  <c r="H46" i="3"/>
  <c r="G46" i="3"/>
  <c r="H42" i="3"/>
  <c r="G31" i="3"/>
  <c r="G47" i="3" l="1"/>
  <c r="G25" i="3"/>
  <c r="H25" i="3"/>
  <c r="H61" i="3"/>
  <c r="G61" i="3"/>
  <c r="G63" i="3" l="1"/>
  <c r="H47" i="3"/>
  <c r="H63" i="3" s="1"/>
</calcChain>
</file>

<file path=xl/sharedStrings.xml><?xml version="1.0" encoding="utf-8"?>
<sst xmlns="http://schemas.openxmlformats.org/spreadsheetml/2006/main" count="198" uniqueCount="131">
  <si>
    <t>Capitalmind Mutual Fund</t>
  </si>
  <si>
    <t>SCHEME NAME :</t>
  </si>
  <si>
    <t xml:space="preserve">Capitalmind Liquid Fund 
(An open-ended Liquid scheme. A relatively low-interest rate risk and relatively low credit risk fund) </t>
  </si>
  <si>
    <t>INCEPTION  DATE :</t>
  </si>
  <si>
    <t>November 28, 2025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</si>
  <si>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</si>
  <si>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</si>
  <si>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</si>
  <si>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</si>
  <si>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</si>
  <si>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</si>
  <si>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</si>
  <si>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</si>
  <si>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Debt Instruments</t>
  </si>
  <si>
    <t>(a) Listed / awaiting listing on Stock Exchange</t>
  </si>
  <si>
    <t>Government Bonds</t>
  </si>
  <si>
    <t>6.90% Government of India (04/02/2026)</t>
  </si>
  <si>
    <t>IN0020089069</t>
  </si>
  <si>
    <t>Sovereign</t>
  </si>
  <si>
    <t>IN3420150150</t>
  </si>
  <si>
    <t>7.95% Government of India (18/02/2026)</t>
  </si>
  <si>
    <t>IN0020079037</t>
  </si>
  <si>
    <t>Sub Total</t>
  </si>
  <si>
    <t>Corporate Bonds</t>
  </si>
  <si>
    <t>INE296A07RY7</t>
  </si>
  <si>
    <t>CRISIL AAA</t>
  </si>
  <si>
    <t>(b) Privately placed / Unlisted</t>
  </si>
  <si>
    <t>NIL</t>
  </si>
  <si>
    <t>Total</t>
  </si>
  <si>
    <t>Money Market Instruments</t>
  </si>
  <si>
    <t>Treasury Bill</t>
  </si>
  <si>
    <t>Certificate of Deposit</t>
  </si>
  <si>
    <t>INE160A16TC8</t>
  </si>
  <si>
    <t>CRISIL A1+</t>
  </si>
  <si>
    <t>INE261F16926</t>
  </si>
  <si>
    <t>INE040A16HV7</t>
  </si>
  <si>
    <t>INE562A16PW1</t>
  </si>
  <si>
    <t>INE238AD6BM0</t>
  </si>
  <si>
    <t>Commercial Paper</t>
  </si>
  <si>
    <t>Reverse Repo / TREPS</t>
  </si>
  <si>
    <t>Clearing Corporation of India Ltd</t>
  </si>
  <si>
    <t xml:space="preserve"> </t>
  </si>
  <si>
    <t>Net Receivables / (Payables)</t>
  </si>
  <si>
    <t>GRAND TOTAL</t>
  </si>
  <si>
    <t>Notes &amp; Symbols :-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</si>
  <si>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</si>
  <si>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</si>
  <si>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</si>
  <si>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Liquid Fund - Direct Plan - Growth Option</t>
  </si>
  <si>
    <t>Capitalmind Liquid Fund - Regular Plan - Growth Option</t>
  </si>
  <si>
    <t>^Inception date of the Scheme is November 28, 2025.</t>
  </si>
  <si>
    <t>Lumpsum Investment Performance*</t>
  </si>
  <si>
    <t>Time Period</t>
  </si>
  <si>
    <t>Scheme</t>
  </si>
  <si>
    <t>Benchmark Index</t>
  </si>
  <si>
    <t>Value of Investment of Rs. 10,000/-</t>
  </si>
  <si>
    <t>Capitalmind Liquid Fund (Direct Plan)</t>
  </si>
  <si>
    <t>Capitalmind Liquid Fund (Regular Plan)</t>
  </si>
  <si>
    <t xml:space="preserve">Nifty Liquid Index A-I (TRI) 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</si>
  <si>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</si>
  <si>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</si>
  <si>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</si>
  <si>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</si>
  <si>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</si>
  <si>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</si>
  <si>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</si>
  <si>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 is Nil</t>
  </si>
  <si>
    <t xml:space="preserve">Investment in Partly paid Bonds / NCD’s : Nil </t>
  </si>
  <si>
    <t>Securities below investment grade or in default beyond its maturity date is Nil.</t>
  </si>
  <si>
    <t>A-I – A Scheme with Relatively Low-Interest Rate Risk and Relatively Low Credit Risk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</si>
  <si>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</si>
  <si>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</si>
  <si>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7.9237% Bajaj Housing Finance Limited (16/03/2026) **</t>
  </si>
  <si>
    <t>INE377Y07375</t>
  </si>
  <si>
    <t>8.65% Muthoot Finance Limited (23/03/2026) **</t>
  </si>
  <si>
    <t>INE414G07HW8</t>
  </si>
  <si>
    <t>ICRA AA+</t>
  </si>
  <si>
    <t>9.3% Shriram Finance Limited (18/03/2026) **</t>
  </si>
  <si>
    <t>INE721A07JX3</t>
  </si>
  <si>
    <t>CRISIL AA+</t>
  </si>
  <si>
    <t>364 Days Tbill (MD 26/03/2026)</t>
  </si>
  <si>
    <t>IN002024Z503</t>
  </si>
  <si>
    <t>NTPC Limited (10/03/2026) **</t>
  </si>
  <si>
    <t>INE733E14BU9</t>
  </si>
  <si>
    <t>182 Days Tbill (MD 26/03/2026)</t>
  </si>
  <si>
    <t>IN002025Y263</t>
  </si>
  <si>
    <t>INE237A165Z5</t>
  </si>
  <si>
    <t>INE028A16JO3</t>
  </si>
  <si>
    <t>FITCH A1+</t>
  </si>
  <si>
    <t>ICICI Securities Limited (18/03/2026) **</t>
  </si>
  <si>
    <t>INE763G14D94</t>
  </si>
  <si>
    <t>Others</t>
  </si>
  <si>
    <t>Corporate Debt Market Development Fund</t>
  </si>
  <si>
    <t>INF0RQ622028</t>
  </si>
  <si>
    <t xml:space="preserve">Corporate Debt Market Development Fund </t>
  </si>
  <si>
    <t>Since Inception^</t>
  </si>
  <si>
    <t xml:space="preserve">^ Inception date of the scheme is 28th Nov 2025. However, 1st Dec 2025 is considered here since the first NAV of the scheme was published on 1st Dec 2025. </t>
  </si>
  <si>
    <t>January 31, 2026</t>
  </si>
  <si>
    <t>8.88% West Bengal SDL (MD 24/02/2026)</t>
  </si>
  <si>
    <t>INE261F08DW2</t>
  </si>
  <si>
    <t>INE514E16CK7</t>
  </si>
  <si>
    <t>INE556F16BB6</t>
  </si>
  <si>
    <r>
      <t xml:space="preserve">$ </t>
    </r>
    <r>
      <rPr>
        <b/>
        <sz val="14"/>
        <color rgb="FF000000"/>
        <rFont val="Atkinson Hyperlegible Next"/>
      </rPr>
      <t>Data as on Fortnightly disclosure date i.e. 31st January 2026</t>
    </r>
  </si>
  <si>
    <t>NAV Rs. per unit as on 
January 15, 2026*</t>
  </si>
  <si>
    <r>
      <t>NAV Rs. per unit as on January 31, 2026</t>
    </r>
    <r>
      <rPr>
        <b/>
        <vertAlign val="superscript"/>
        <sz val="11"/>
        <color theme="0"/>
        <rFont val="Atkinson Hyperlegible Next"/>
      </rPr>
      <t>$</t>
    </r>
  </si>
  <si>
    <t>The total market value of investments in foreign securities / American Depositary Receipts / Global Depositary Receipts as on January 31, 2026  is Nil.</t>
  </si>
  <si>
    <t>Investments in Credit Default Swap (CDS) during the month/as on January 31, 2026: Nil</t>
  </si>
  <si>
    <t>Funds parked in short term deposit(s) during the period / as on January 31, 2026: Nil</t>
  </si>
  <si>
    <t xml:space="preserve">Total investments in Foreign Securities / Overseas ETFs as at January 31, 2026 and its percentage to NAV : Nil. </t>
  </si>
  <si>
    <t>Bajaj Finance Ltd Sr 286 Opt II ZCB (MD18/02/2026) **</t>
  </si>
  <si>
    <t>7.57% National Bank For Agriculture and Rural Development (19/03/2026) **</t>
  </si>
  <si>
    <t>Axis Bank Limited (18/02/2026) ** #</t>
  </si>
  <si>
    <t>Bank of Baroda (23/02/2026) ** #</t>
  </si>
  <si>
    <t>Punjab National Bank (03/02/2026) ** #</t>
  </si>
  <si>
    <t>National Bank For Agriculture and Rural Development (04/02/2026) ** #</t>
  </si>
  <si>
    <t>Indian Bank (17/02/2026) ** #</t>
  </si>
  <si>
    <t>AMC Repo Clearing Limited</t>
  </si>
  <si>
    <t>Investment in Repo in Corporate Debt Securities during the month ended January 31, 2026 is 1.73%</t>
  </si>
  <si>
    <t>** Thinly Traded Securities/Non Traded Securities</t>
  </si>
  <si>
    <t>**#  Both Thinly Traded Securities/Non Traded Securities and Unlisted securities</t>
  </si>
  <si>
    <t>#  Unlisted Security</t>
  </si>
  <si>
    <t>Average Maturity of the Portfolio :  30 days</t>
  </si>
  <si>
    <t>Macaulay Duration of the Portfolio:  30 days</t>
  </si>
  <si>
    <t>Modified Duration of the Portfolio: 29 days</t>
  </si>
  <si>
    <t>YTM of the Portfolio : 6.4%</t>
  </si>
  <si>
    <r>
      <rPr>
        <b/>
        <vertAlign val="superscript"/>
        <sz val="16"/>
        <color rgb="FF000000"/>
        <rFont val="Atkinson Hyperlegible Next"/>
      </rPr>
      <t>*</t>
    </r>
    <r>
      <rPr>
        <b/>
        <vertAlign val="superscript"/>
        <sz val="11"/>
        <color rgb="FF000000"/>
        <rFont val="Atkinson Hyperlegible Next"/>
      </rPr>
      <t xml:space="preserve"> </t>
    </r>
    <r>
      <rPr>
        <b/>
        <sz val="14"/>
        <color rgb="FF000000"/>
        <rFont val="Atkinson Hyperlegible Next"/>
      </rPr>
      <t>Data as on last Fortnightly disclosure date of the month i.e. 15th January 2026</t>
    </r>
  </si>
  <si>
    <t xml:space="preserve">HDFC Bank Limited (12/02/2026) </t>
  </si>
  <si>
    <t>Kotak Mahindra Bank Limited (18/02/2026)</t>
  </si>
  <si>
    <t>Export Import Bank of India CD (MD 20/03/2026)</t>
  </si>
  <si>
    <t>Small Ind Dev Bk of India CD (MD 27/02/2026)</t>
  </si>
  <si>
    <t xml:space="preserve">MONTHLY PORTFOLIO STATEMENT AS 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</si>
</sst>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  <numFmt numFmtId="171" formatCode="#,##0;\(#,##0\)"/>
    <numFmt numFmtId="172" formatCode="0.0000000000%"/>
    <numFmt numFmtId="173" formatCode="#,##0.0000"/>
    <numFmt numFmtId="174" formatCode="0.000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1"/>
      <color rgb="FF000000"/>
      <name val="Atkinson Hyperlegible Next"/>
    </font>
    <font>
      <b/>
      <vertAlign val="superscript"/>
      <sz val="16"/>
      <color rgb="FF00000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168" fontId="13" fillId="0" borderId="21" xfId="0" applyNumberFormat="1" applyFont="1" applyBorder="1" applyAlignment="1">
      <alignment horizontal="right" vertical="top" wrapText="1"/>
    </xf>
    <xf numFmtId="167" fontId="13" fillId="0" borderId="20" xfId="0" applyNumberFormat="1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8" fontId="13" fillId="0" borderId="0" xfId="0" applyNumberFormat="1" applyFont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8" fontId="13" fillId="0" borderId="16" xfId="0" applyNumberFormat="1" applyFont="1" applyBorder="1" applyAlignment="1">
      <alignment horizontal="right" vertical="top" wrapText="1"/>
    </xf>
    <xf numFmtId="167" fontId="13" fillId="0" borderId="16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3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10" fontId="13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168" fontId="6" fillId="0" borderId="0" xfId="0" applyNumberFormat="1" applyFont="1" applyAlignment="1">
      <alignment horizontal="right" vertical="top" wrapText="1"/>
    </xf>
    <xf numFmtId="167" fontId="6" fillId="0" borderId="0" xfId="0" applyNumberFormat="1" applyFont="1" applyAlignment="1">
      <alignment horizontal="right" vertical="top" wrapText="1"/>
    </xf>
    <xf numFmtId="172" fontId="4" fillId="0" borderId="0" xfId="0" applyNumberFormat="1" applyFont="1"/>
    <xf numFmtId="173" fontId="4" fillId="0" borderId="0" xfId="0" applyNumberFormat="1" applyFont="1"/>
    <xf numFmtId="174" fontId="4" fillId="0" borderId="0" xfId="6" applyNumberFormat="1" applyFont="1"/>
    <xf numFmtId="0" fontId="13" fillId="0" borderId="16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right" vertical="top" wrapText="1"/>
    </xf>
    <xf numFmtId="167" fontId="6" fillId="0" borderId="9" xfId="0" applyNumberFormat="1" applyFont="1" applyBorder="1" applyAlignment="1">
      <alignment horizontal="right" vertical="top" wrapText="1"/>
    </xf>
    <xf numFmtId="167" fontId="13" fillId="0" borderId="9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0" fontId="6" fillId="0" borderId="31" xfId="0" applyFont="1" applyBorder="1" applyAlignment="1">
      <alignment horizontal="right" vertical="top" wrapText="1"/>
    </xf>
    <xf numFmtId="0" fontId="13" fillId="0" borderId="3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114</xdr:row>
      <xdr:rowOff>1</xdr:rowOff>
    </xdr:from>
    <xdr:to>
      <xdr:col>3</xdr:col>
      <xdr:colOff>0</xdr:colOff>
      <xdr:row>123</xdr:row>
      <xdr:rowOff>231787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104</xdr:row>
      <xdr:rowOff>0</xdr:rowOff>
    </xdr:from>
    <xdr:to>
      <xdr:col>3</xdr:col>
      <xdr:colOff>0</xdr:colOff>
      <xdr:row>110</xdr:row>
      <xdr:rowOff>224174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O126"/>
  <sheetViews>
    <sheetView tabSelected="1" topLeftCell="B1" zoomScaleNormal="100" workbookViewId="0">
      <selection activeCell="C13" sqref="C13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7.42578125" style="1" customWidth="1"/>
    <col min="7" max="7" width="36" style="1" customWidth="1"/>
    <col min="8" max="8" width="32.140625" style="1" customWidth="1"/>
    <col min="9" max="9" width="28.7109375" style="1" customWidth="1"/>
    <col min="10" max="10" width="13.5703125" style="1" bestFit="1" customWidth="1"/>
    <col min="11" max="11" width="9.140625" style="1"/>
    <col min="12" max="12" width="21.7109375" style="1" bestFit="1" customWidth="1"/>
    <col min="13" max="13" width="9.140625" style="1"/>
    <col min="14" max="14" width="16" style="1" bestFit="1" customWidth="1"/>
    <col min="15" max="15" width="12.28515625" style="1" bestFit="1" customWidth="1"/>
    <col min="16" max="16384" width="9.140625" style="1"/>
  </cols>
  <sheetData>
    <row r="2" spans="3:15" ht="21.75" thickBot="1" x14ac:dyDescent="0.5"/>
    <row r="3" spans="3:15" ht="24" thickBot="1" x14ac:dyDescent="0.5">
      <c r="C3" s="78" t="s">
        <v>0</v>
      </c>
      <c r="D3" s="79"/>
      <c r="E3" s="79"/>
      <c r="F3" s="79"/>
      <c r="G3" s="79"/>
      <c r="H3" s="79"/>
      <c r="I3" s="79"/>
      <c r="J3" s="80"/>
    </row>
    <row r="4" spans="3:15" ht="43.5" customHeight="1" x14ac:dyDescent="0.45">
      <c r="C4" s="9" t="s">
        <v>1</v>
      </c>
      <c r="D4" s="81" t="s">
        <v>2</v>
      </c>
      <c r="E4" s="82"/>
      <c r="F4" s="82"/>
      <c r="G4" s="82"/>
      <c r="H4" s="82"/>
      <c r="I4" s="82"/>
      <c r="J4" s="83"/>
    </row>
    <row r="5" spans="3:15" x14ac:dyDescent="0.45">
      <c r="C5" s="3" t="s">
        <v>3</v>
      </c>
      <c r="D5" s="84" t="s">
        <v>4</v>
      </c>
      <c r="E5" s="85"/>
      <c r="F5" s="85"/>
      <c r="G5" s="85"/>
      <c r="H5" s="85"/>
      <c r="I5" s="85"/>
      <c r="J5" s="86"/>
    </row>
    <row r="6" spans="3:15" ht="21.75" thickBot="1" x14ac:dyDescent="0.5">
      <c r="C6" s="4" t="s">
        <v>130</v>
      </c>
      <c r="D6" s="87" t="s">
        <v>97</v>
      </c>
      <c r="E6" s="88"/>
      <c r="F6" s="88"/>
      <c r="G6" s="88"/>
      <c r="H6" s="88"/>
      <c r="I6" s="88"/>
      <c r="J6" s="89"/>
    </row>
    <row r="7" spans="3:15" ht="21.75" thickBot="1" x14ac:dyDescent="0.5">
      <c r="C7" s="5"/>
      <c r="F7" s="6"/>
      <c r="G7" s="7"/>
      <c r="H7" s="7"/>
      <c r="I7" s="7"/>
      <c r="J7" s="7"/>
    </row>
    <row r="8" spans="3:15" s="2" customFormat="1" ht="42" x14ac:dyDescent="0.4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5" x14ac:dyDescent="0.45">
      <c r="C9" s="22" t="s">
        <v>13</v>
      </c>
      <c r="D9" s="23"/>
      <c r="E9" s="23"/>
      <c r="F9" s="23"/>
      <c r="G9" s="24"/>
      <c r="H9" s="25"/>
      <c r="I9" s="66"/>
      <c r="J9" s="65"/>
    </row>
    <row r="10" spans="3:15" x14ac:dyDescent="0.45">
      <c r="C10" s="22" t="s">
        <v>14</v>
      </c>
      <c r="D10" s="23"/>
      <c r="E10" s="23"/>
      <c r="F10" s="23"/>
      <c r="G10" s="24"/>
      <c r="H10" s="25"/>
      <c r="I10" s="66"/>
      <c r="J10" s="65"/>
      <c r="N10" s="63"/>
    </row>
    <row r="11" spans="3:15" x14ac:dyDescent="0.45">
      <c r="C11" s="22" t="s">
        <v>15</v>
      </c>
      <c r="D11" s="23"/>
      <c r="E11" s="23"/>
      <c r="F11" s="23"/>
      <c r="G11" s="24"/>
      <c r="H11" s="25"/>
      <c r="I11" s="66"/>
      <c r="J11" s="65"/>
      <c r="L11" s="62"/>
    </row>
    <row r="12" spans="3:15" x14ac:dyDescent="0.45">
      <c r="C12" s="49" t="s">
        <v>20</v>
      </c>
      <c r="D12" s="49" t="s">
        <v>21</v>
      </c>
      <c r="E12" s="49" t="s">
        <v>18</v>
      </c>
      <c r="F12" s="55">
        <v>45000</v>
      </c>
      <c r="G12" s="50">
        <v>45.05</v>
      </c>
      <c r="H12" s="51">
        <v>3.8999999999999998E-3</v>
      </c>
      <c r="I12" s="67">
        <v>5.6505E-2</v>
      </c>
      <c r="J12" s="65"/>
      <c r="O12" s="64"/>
    </row>
    <row r="13" spans="3:15" x14ac:dyDescent="0.45">
      <c r="C13" s="49" t="s">
        <v>16</v>
      </c>
      <c r="D13" s="49" t="s">
        <v>17</v>
      </c>
      <c r="E13" s="49" t="s">
        <v>18</v>
      </c>
      <c r="F13" s="55">
        <v>306700</v>
      </c>
      <c r="G13" s="50">
        <v>306.73</v>
      </c>
      <c r="H13" s="51">
        <v>2.6599999999999999E-2</v>
      </c>
      <c r="I13" s="67">
        <v>5.5478E-2</v>
      </c>
      <c r="J13" s="65"/>
      <c r="L13" s="62"/>
      <c r="O13" s="64"/>
    </row>
    <row r="14" spans="3:15" x14ac:dyDescent="0.45">
      <c r="C14" s="49" t="s">
        <v>98</v>
      </c>
      <c r="D14" s="49" t="s">
        <v>19</v>
      </c>
      <c r="E14" s="49" t="s">
        <v>18</v>
      </c>
      <c r="F14" s="55">
        <v>70000</v>
      </c>
      <c r="G14" s="50">
        <v>70.150000000000006</v>
      </c>
      <c r="H14" s="51">
        <v>6.1000000000000004E-3</v>
      </c>
      <c r="I14" s="67">
        <v>5.423E-2</v>
      </c>
      <c r="J14" s="65"/>
      <c r="L14" s="62"/>
      <c r="O14" s="64"/>
    </row>
    <row r="15" spans="3:15" x14ac:dyDescent="0.45">
      <c r="C15" s="22" t="s">
        <v>22</v>
      </c>
      <c r="D15" s="49"/>
      <c r="E15" s="49"/>
      <c r="F15" s="55"/>
      <c r="G15" s="24">
        <f>SUM(G12:G14)</f>
        <v>421.93000000000006</v>
      </c>
      <c r="H15" s="25">
        <f>SUM(H12:H14)</f>
        <v>3.6600000000000001E-2</v>
      </c>
      <c r="I15" s="67"/>
      <c r="J15" s="65"/>
    </row>
    <row r="16" spans="3:15" x14ac:dyDescent="0.45">
      <c r="C16" s="22" t="s">
        <v>23</v>
      </c>
      <c r="D16" s="49"/>
      <c r="E16" s="49"/>
      <c r="F16" s="55"/>
      <c r="G16" s="50"/>
      <c r="H16" s="51"/>
      <c r="I16" s="67"/>
      <c r="J16" s="65"/>
    </row>
    <row r="17" spans="3:15" x14ac:dyDescent="0.45">
      <c r="C17" s="49" t="s">
        <v>72</v>
      </c>
      <c r="D17" s="49" t="s">
        <v>73</v>
      </c>
      <c r="E17" s="49" t="s">
        <v>25</v>
      </c>
      <c r="F17" s="55">
        <v>30</v>
      </c>
      <c r="G17" s="50">
        <v>300.20310000000001</v>
      </c>
      <c r="H17" s="51">
        <v>2.5999999999999999E-2</v>
      </c>
      <c r="I17" s="67">
        <v>6.8649000000000002E-2</v>
      </c>
      <c r="J17" s="65"/>
      <c r="L17" s="62"/>
      <c r="O17" s="64"/>
    </row>
    <row r="18" spans="3:15" x14ac:dyDescent="0.45">
      <c r="C18" s="49" t="s">
        <v>74</v>
      </c>
      <c r="D18" s="49" t="s">
        <v>75</v>
      </c>
      <c r="E18" s="49" t="s">
        <v>76</v>
      </c>
      <c r="F18" s="55">
        <v>210</v>
      </c>
      <c r="G18" s="50">
        <v>210.09533999999999</v>
      </c>
      <c r="H18" s="51">
        <v>1.8200000000000001E-2</v>
      </c>
      <c r="I18" s="67">
        <v>7.7374999999999999E-2</v>
      </c>
      <c r="J18" s="65"/>
      <c r="L18" s="62"/>
      <c r="O18" s="64"/>
    </row>
    <row r="19" spans="3:15" ht="42" x14ac:dyDescent="0.45">
      <c r="C19" s="49" t="s">
        <v>110</v>
      </c>
      <c r="D19" s="49" t="s">
        <v>99</v>
      </c>
      <c r="E19" s="49" t="s">
        <v>25</v>
      </c>
      <c r="F19" s="1">
        <v>500</v>
      </c>
      <c r="G19" s="50">
        <v>500.16</v>
      </c>
      <c r="H19" s="51">
        <v>4.3299999999999998E-2</v>
      </c>
      <c r="I19" s="67">
        <v>6.8599999999999994E-2</v>
      </c>
      <c r="J19" s="65"/>
      <c r="L19" s="62"/>
      <c r="O19" s="64"/>
    </row>
    <row r="20" spans="3:15" x14ac:dyDescent="0.45">
      <c r="C20" s="49" t="s">
        <v>77</v>
      </c>
      <c r="D20" s="49" t="s">
        <v>78</v>
      </c>
      <c r="E20" s="49" t="s">
        <v>79</v>
      </c>
      <c r="F20" s="55">
        <v>20</v>
      </c>
      <c r="G20" s="50">
        <v>200.262</v>
      </c>
      <c r="H20" s="51">
        <v>1.7399999999999999E-2</v>
      </c>
      <c r="I20" s="67">
        <v>7.6072000000000001E-2</v>
      </c>
      <c r="J20" s="65"/>
      <c r="L20" s="62"/>
      <c r="O20" s="64"/>
    </row>
    <row r="21" spans="3:15" x14ac:dyDescent="0.45">
      <c r="C21" s="49" t="s">
        <v>109</v>
      </c>
      <c r="D21" s="49" t="s">
        <v>24</v>
      </c>
      <c r="E21" s="49" t="s">
        <v>25</v>
      </c>
      <c r="F21" s="55">
        <v>68</v>
      </c>
      <c r="G21" s="50">
        <v>869.39</v>
      </c>
      <c r="H21" s="51">
        <v>7.5300000000000006E-2</v>
      </c>
      <c r="I21" s="67">
        <v>7.2400000000000006E-2</v>
      </c>
      <c r="J21" s="65"/>
      <c r="L21" s="62"/>
      <c r="O21" s="64"/>
    </row>
    <row r="22" spans="3:15" x14ac:dyDescent="0.45">
      <c r="C22" s="22" t="s">
        <v>22</v>
      </c>
      <c r="D22" s="23"/>
      <c r="E22" s="23"/>
      <c r="F22" s="23"/>
      <c r="G22" s="24">
        <f>SUM(G17:G21)</f>
        <v>2080.1104399999999</v>
      </c>
      <c r="H22" s="25">
        <f>SUM(H17:H21)</f>
        <v>0.1802</v>
      </c>
      <c r="I22" s="67"/>
      <c r="J22" s="65"/>
    </row>
    <row r="23" spans="3:15" x14ac:dyDescent="0.45">
      <c r="C23" s="22" t="s">
        <v>26</v>
      </c>
      <c r="D23" s="23"/>
      <c r="E23" s="23"/>
      <c r="F23" s="23"/>
      <c r="G23" s="50" t="s">
        <v>27</v>
      </c>
      <c r="H23" s="51" t="s">
        <v>27</v>
      </c>
      <c r="I23" s="67"/>
      <c r="J23" s="65"/>
    </row>
    <row r="24" spans="3:15" x14ac:dyDescent="0.45">
      <c r="C24" s="22" t="s">
        <v>22</v>
      </c>
      <c r="D24" s="23"/>
      <c r="E24" s="23"/>
      <c r="F24" s="23"/>
      <c r="G24" s="50" t="s">
        <v>27</v>
      </c>
      <c r="H24" s="51" t="s">
        <v>27</v>
      </c>
      <c r="I24" s="67"/>
      <c r="J24" s="65"/>
    </row>
    <row r="25" spans="3:15" x14ac:dyDescent="0.45">
      <c r="C25" s="22" t="s">
        <v>28</v>
      </c>
      <c r="D25" s="23"/>
      <c r="E25" s="23"/>
      <c r="F25" s="23"/>
      <c r="G25" s="24">
        <f>G22+G15</f>
        <v>2502.0404399999998</v>
      </c>
      <c r="H25" s="25">
        <f>H22+H15</f>
        <v>0.21679999999999999</v>
      </c>
      <c r="I25" s="67"/>
      <c r="J25" s="65"/>
    </row>
    <row r="26" spans="3:15" x14ac:dyDescent="0.45">
      <c r="C26" s="22"/>
      <c r="D26" s="23"/>
      <c r="E26" s="23"/>
      <c r="F26" s="23"/>
      <c r="G26" s="24"/>
      <c r="H26" s="25"/>
      <c r="I26" s="67"/>
      <c r="J26" s="65"/>
    </row>
    <row r="27" spans="3:15" x14ac:dyDescent="0.45">
      <c r="C27" s="22" t="s">
        <v>29</v>
      </c>
      <c r="D27" s="23"/>
      <c r="E27" s="23"/>
      <c r="F27" s="23"/>
      <c r="G27" s="23"/>
      <c r="H27" s="23"/>
      <c r="I27" s="67"/>
      <c r="J27" s="53"/>
    </row>
    <row r="28" spans="3:15" x14ac:dyDescent="0.45">
      <c r="C28" s="22" t="s">
        <v>30</v>
      </c>
      <c r="D28" s="23"/>
      <c r="E28" s="23"/>
      <c r="F28" s="23"/>
      <c r="G28" s="52"/>
      <c r="H28" s="53"/>
      <c r="I28" s="67"/>
      <c r="J28" s="53"/>
    </row>
    <row r="29" spans="3:15" x14ac:dyDescent="0.45">
      <c r="C29" s="49" t="s">
        <v>84</v>
      </c>
      <c r="D29" s="49" t="s">
        <v>85</v>
      </c>
      <c r="E29" s="49" t="s">
        <v>18</v>
      </c>
      <c r="F29" s="55">
        <v>1000000</v>
      </c>
      <c r="G29" s="50">
        <v>992.40700000000004</v>
      </c>
      <c r="H29" s="51">
        <v>8.5999999999999993E-2</v>
      </c>
      <c r="I29" s="67">
        <v>5.2692000000000003E-2</v>
      </c>
      <c r="J29" s="53"/>
      <c r="L29" s="62"/>
      <c r="O29" s="64"/>
    </row>
    <row r="30" spans="3:15" x14ac:dyDescent="0.45">
      <c r="C30" s="49" t="s">
        <v>80</v>
      </c>
      <c r="D30" s="49" t="s">
        <v>81</v>
      </c>
      <c r="E30" s="49" t="s">
        <v>18</v>
      </c>
      <c r="F30" s="55">
        <v>970000</v>
      </c>
      <c r="G30" s="50">
        <v>962.66971000000001</v>
      </c>
      <c r="H30" s="51">
        <v>8.3400000000000002E-2</v>
      </c>
      <c r="I30" s="67">
        <v>5.2440000000000001E-2</v>
      </c>
      <c r="J30" s="53"/>
      <c r="L30" s="62"/>
      <c r="O30" s="64"/>
    </row>
    <row r="31" spans="3:15" x14ac:dyDescent="0.45">
      <c r="C31" s="22" t="s">
        <v>22</v>
      </c>
      <c r="D31" s="23"/>
      <c r="E31" s="23"/>
      <c r="F31" s="23"/>
      <c r="G31" s="24">
        <f>SUM(G29:G30)</f>
        <v>1955.07671</v>
      </c>
      <c r="H31" s="25">
        <f>SUM(H29:H30)</f>
        <v>0.1694</v>
      </c>
      <c r="I31" s="67"/>
      <c r="J31" s="65"/>
    </row>
    <row r="32" spans="3:15" x14ac:dyDescent="0.45">
      <c r="C32" s="22" t="s">
        <v>31</v>
      </c>
      <c r="D32" s="28"/>
      <c r="E32" s="28"/>
      <c r="F32" s="28"/>
      <c r="G32" s="21"/>
      <c r="H32" s="54"/>
      <c r="I32" s="67"/>
      <c r="J32" s="65"/>
    </row>
    <row r="33" spans="3:15" x14ac:dyDescent="0.45">
      <c r="C33" s="49" t="s">
        <v>126</v>
      </c>
      <c r="D33" s="49" t="s">
        <v>35</v>
      </c>
      <c r="E33" s="49" t="s">
        <v>33</v>
      </c>
      <c r="F33" s="55">
        <v>200</v>
      </c>
      <c r="G33" s="50">
        <v>998.03800000000001</v>
      </c>
      <c r="H33" s="51">
        <v>8.6499999999999994E-2</v>
      </c>
      <c r="I33" s="67">
        <v>6.5245999999999998E-2</v>
      </c>
      <c r="J33" s="65"/>
      <c r="L33" s="62"/>
      <c r="O33" s="64"/>
    </row>
    <row r="34" spans="3:15" x14ac:dyDescent="0.45">
      <c r="C34" s="49" t="s">
        <v>127</v>
      </c>
      <c r="D34" s="49" t="s">
        <v>86</v>
      </c>
      <c r="E34" s="49" t="s">
        <v>33</v>
      </c>
      <c r="F34" s="55">
        <v>200</v>
      </c>
      <c r="G34" s="50">
        <v>997.00599999999997</v>
      </c>
      <c r="H34" s="51">
        <v>8.6400000000000005E-2</v>
      </c>
      <c r="I34" s="67">
        <v>6.4475000000000005E-2</v>
      </c>
      <c r="J34" s="65"/>
      <c r="L34" s="62"/>
      <c r="O34" s="64"/>
    </row>
    <row r="35" spans="3:15" x14ac:dyDescent="0.45">
      <c r="C35" s="49" t="s">
        <v>111</v>
      </c>
      <c r="D35" s="49" t="s">
        <v>37</v>
      </c>
      <c r="E35" s="49" t="s">
        <v>33</v>
      </c>
      <c r="F35" s="55">
        <v>200</v>
      </c>
      <c r="G35" s="50">
        <v>996.98</v>
      </c>
      <c r="H35" s="51">
        <v>8.6400000000000005E-2</v>
      </c>
      <c r="I35" s="67">
        <v>6.5047999999999995E-2</v>
      </c>
      <c r="J35" s="65"/>
      <c r="L35" s="62"/>
      <c r="O35" s="64"/>
    </row>
    <row r="36" spans="3:15" x14ac:dyDescent="0.45">
      <c r="C36" s="49" t="s">
        <v>112</v>
      </c>
      <c r="D36" s="49" t="s">
        <v>87</v>
      </c>
      <c r="E36" s="49" t="s">
        <v>88</v>
      </c>
      <c r="F36" s="55">
        <v>100</v>
      </c>
      <c r="G36" s="50">
        <v>498.06700000000001</v>
      </c>
      <c r="H36" s="51">
        <v>4.3200000000000002E-2</v>
      </c>
      <c r="I36" s="67">
        <v>6.4397999999999997E-2</v>
      </c>
      <c r="J36" s="65"/>
      <c r="L36" s="62"/>
      <c r="O36" s="64"/>
    </row>
    <row r="37" spans="3:15" x14ac:dyDescent="0.45">
      <c r="C37" s="49" t="s">
        <v>128</v>
      </c>
      <c r="D37" s="49" t="s">
        <v>100</v>
      </c>
      <c r="E37" s="49" t="s">
        <v>33</v>
      </c>
      <c r="F37" s="55">
        <v>100</v>
      </c>
      <c r="G37" s="50">
        <v>495.755</v>
      </c>
      <c r="H37" s="51">
        <v>4.2999999999999997E-2</v>
      </c>
      <c r="I37" s="67">
        <v>6.6497000000000001E-2</v>
      </c>
      <c r="J37" s="65"/>
      <c r="L37" s="62"/>
      <c r="O37" s="64"/>
    </row>
    <row r="38" spans="3:15" x14ac:dyDescent="0.45">
      <c r="C38" s="49" t="s">
        <v>129</v>
      </c>
      <c r="D38" s="49" t="s">
        <v>101</v>
      </c>
      <c r="E38" s="49" t="s">
        <v>33</v>
      </c>
      <c r="F38" s="55">
        <v>100</v>
      </c>
      <c r="G38" s="50">
        <v>497.71249999999998</v>
      </c>
      <c r="H38" s="51">
        <v>4.3099999999999999E-2</v>
      </c>
      <c r="I38" s="67">
        <v>6.4523999999999998E-2</v>
      </c>
      <c r="J38" s="65"/>
      <c r="L38" s="62"/>
      <c r="O38" s="64"/>
    </row>
    <row r="39" spans="3:15" x14ac:dyDescent="0.45">
      <c r="C39" s="49" t="s">
        <v>113</v>
      </c>
      <c r="D39" s="49" t="s">
        <v>32</v>
      </c>
      <c r="E39" s="49" t="s">
        <v>33</v>
      </c>
      <c r="F39" s="55">
        <v>50</v>
      </c>
      <c r="G39" s="50">
        <v>249.91225</v>
      </c>
      <c r="H39" s="51">
        <v>2.1700000000000001E-2</v>
      </c>
      <c r="I39" s="67">
        <v>6.4079999999999998E-2</v>
      </c>
      <c r="J39" s="65"/>
      <c r="L39" s="62"/>
      <c r="O39" s="64"/>
    </row>
    <row r="40" spans="3:15" x14ac:dyDescent="0.45">
      <c r="C40" s="49" t="s">
        <v>114</v>
      </c>
      <c r="D40" s="49" t="s">
        <v>34</v>
      </c>
      <c r="E40" s="49" t="s">
        <v>33</v>
      </c>
      <c r="F40" s="55">
        <v>50</v>
      </c>
      <c r="G40" s="50">
        <v>249.86675</v>
      </c>
      <c r="H40" s="51">
        <v>2.1700000000000001E-2</v>
      </c>
      <c r="I40" s="67">
        <v>6.4944000000000002E-2</v>
      </c>
      <c r="J40" s="65"/>
      <c r="L40" s="62"/>
      <c r="O40" s="64"/>
    </row>
    <row r="41" spans="3:15" x14ac:dyDescent="0.45">
      <c r="C41" s="49" t="s">
        <v>115</v>
      </c>
      <c r="D41" s="49" t="s">
        <v>36</v>
      </c>
      <c r="E41" s="49" t="s">
        <v>33</v>
      </c>
      <c r="F41" s="55">
        <v>50</v>
      </c>
      <c r="G41" s="50">
        <v>249.29624999999999</v>
      </c>
      <c r="H41" s="51">
        <v>2.1600000000000001E-2</v>
      </c>
      <c r="I41" s="67">
        <v>6.4409999999999995E-2</v>
      </c>
      <c r="J41" s="65"/>
      <c r="L41" s="62"/>
      <c r="O41" s="64"/>
    </row>
    <row r="42" spans="3:15" x14ac:dyDescent="0.45">
      <c r="C42" s="22" t="s">
        <v>22</v>
      </c>
      <c r="D42" s="23"/>
      <c r="E42" s="23"/>
      <c r="F42" s="23"/>
      <c r="G42" s="24">
        <f>SUM(G33:G41)</f>
        <v>5232.6337500000009</v>
      </c>
      <c r="H42" s="25">
        <f>SUM(H33:H41)</f>
        <v>0.45359999999999995</v>
      </c>
      <c r="I42" s="68"/>
      <c r="J42" s="65"/>
    </row>
    <row r="43" spans="3:15" x14ac:dyDescent="0.45">
      <c r="C43" s="22" t="s">
        <v>38</v>
      </c>
      <c r="D43" s="23"/>
      <c r="E43" s="23"/>
      <c r="F43" s="23"/>
      <c r="G43" s="23"/>
      <c r="H43" s="23"/>
      <c r="I43" s="69"/>
      <c r="J43" s="65"/>
    </row>
    <row r="44" spans="3:15" x14ac:dyDescent="0.45">
      <c r="C44" s="49" t="s">
        <v>89</v>
      </c>
      <c r="D44" s="49" t="s">
        <v>90</v>
      </c>
      <c r="E44" s="49" t="s">
        <v>33</v>
      </c>
      <c r="F44" s="55">
        <v>200</v>
      </c>
      <c r="G44" s="50">
        <v>991.26</v>
      </c>
      <c r="H44" s="51">
        <v>8.5900000000000004E-2</v>
      </c>
      <c r="I44" s="67">
        <v>7.1499999999999994E-2</v>
      </c>
      <c r="J44" s="65"/>
      <c r="L44" s="62"/>
      <c r="O44" s="64"/>
    </row>
    <row r="45" spans="3:15" x14ac:dyDescent="0.45">
      <c r="C45" s="49" t="s">
        <v>82</v>
      </c>
      <c r="D45" s="49" t="s">
        <v>83</v>
      </c>
      <c r="E45" s="49" t="s">
        <v>33</v>
      </c>
      <c r="F45" s="55">
        <v>90</v>
      </c>
      <c r="G45" s="50">
        <v>447.02</v>
      </c>
      <c r="H45" s="51">
        <v>3.8699999999999998E-2</v>
      </c>
      <c r="I45" s="67">
        <v>6.5675999999999998E-2</v>
      </c>
      <c r="J45" s="65"/>
      <c r="L45" s="62"/>
      <c r="O45" s="64"/>
    </row>
    <row r="46" spans="3:15" x14ac:dyDescent="0.45">
      <c r="C46" s="22" t="s">
        <v>22</v>
      </c>
      <c r="D46" s="23"/>
      <c r="E46" s="23"/>
      <c r="F46" s="23"/>
      <c r="G46" s="24">
        <f>SUM(G44:G45)</f>
        <v>1438.28</v>
      </c>
      <c r="H46" s="25">
        <f>SUM(H44:H45)</f>
        <v>0.1246</v>
      </c>
      <c r="I46" s="68"/>
      <c r="J46" s="65"/>
    </row>
    <row r="47" spans="3:15" x14ac:dyDescent="0.45">
      <c r="C47" s="22" t="s">
        <v>28</v>
      </c>
      <c r="D47" s="23"/>
      <c r="E47" s="23"/>
      <c r="F47" s="23"/>
      <c r="G47" s="24">
        <f>G46+G42+G31</f>
        <v>8625.9904600000009</v>
      </c>
      <c r="H47" s="25">
        <f>H46+H42+H31</f>
        <v>0.74759999999999993</v>
      </c>
      <c r="I47" s="68"/>
      <c r="J47" s="65"/>
    </row>
    <row r="48" spans="3:15" x14ac:dyDescent="0.45">
      <c r="C48" s="22"/>
      <c r="D48" s="23"/>
      <c r="E48" s="23"/>
      <c r="F48" s="23"/>
      <c r="G48" s="24"/>
      <c r="H48" s="25"/>
      <c r="I48" s="68"/>
      <c r="J48" s="65"/>
    </row>
    <row r="49" spans="3:15" x14ac:dyDescent="0.45">
      <c r="C49" s="22" t="s">
        <v>91</v>
      </c>
      <c r="D49" s="23"/>
      <c r="E49" s="23"/>
      <c r="F49" s="23"/>
      <c r="G49" s="24"/>
      <c r="H49" s="25"/>
      <c r="I49" s="68"/>
      <c r="J49" s="65"/>
    </row>
    <row r="50" spans="3:15" x14ac:dyDescent="0.45">
      <c r="C50" s="22" t="s">
        <v>92</v>
      </c>
      <c r="D50" s="23"/>
      <c r="E50" s="23"/>
      <c r="F50" s="23"/>
      <c r="G50" s="24"/>
      <c r="H50" s="25"/>
      <c r="I50" s="68"/>
      <c r="J50" s="65"/>
    </row>
    <row r="51" spans="3:15" x14ac:dyDescent="0.45">
      <c r="C51" s="49" t="s">
        <v>94</v>
      </c>
      <c r="D51" s="49" t="s">
        <v>93</v>
      </c>
      <c r="E51" s="49" t="s">
        <v>41</v>
      </c>
      <c r="F51" s="55">
        <v>106.959</v>
      </c>
      <c r="G51" s="50">
        <v>12.41</v>
      </c>
      <c r="H51" s="51">
        <v>1.1000000000000001E-3</v>
      </c>
      <c r="I51" s="68"/>
      <c r="J51" s="65"/>
    </row>
    <row r="52" spans="3:15" x14ac:dyDescent="0.45">
      <c r="C52" s="22" t="s">
        <v>22</v>
      </c>
      <c r="D52" s="23"/>
      <c r="E52" s="23"/>
      <c r="F52" s="23"/>
      <c r="G52" s="24">
        <f>G51</f>
        <v>12.41</v>
      </c>
      <c r="H52" s="25">
        <f>H51</f>
        <v>1.1000000000000001E-3</v>
      </c>
      <c r="I52" s="68"/>
      <c r="J52" s="65"/>
    </row>
    <row r="53" spans="3:15" x14ac:dyDescent="0.45">
      <c r="C53" s="22" t="s">
        <v>28</v>
      </c>
      <c r="D53" s="23"/>
      <c r="E53" s="23"/>
      <c r="F53" s="23"/>
      <c r="G53" s="24">
        <f>G52</f>
        <v>12.41</v>
      </c>
      <c r="H53" s="25">
        <f>H52</f>
        <v>1.1000000000000001E-3</v>
      </c>
      <c r="I53" s="68"/>
      <c r="J53" s="65"/>
    </row>
    <row r="54" spans="3:15" x14ac:dyDescent="0.45">
      <c r="C54" s="22"/>
      <c r="D54" s="23"/>
      <c r="E54" s="23"/>
      <c r="F54" s="22"/>
      <c r="G54" s="23"/>
      <c r="H54" s="23"/>
      <c r="I54" s="70"/>
      <c r="J54" s="65"/>
    </row>
    <row r="55" spans="3:15" x14ac:dyDescent="0.45">
      <c r="C55" s="22" t="s">
        <v>39</v>
      </c>
      <c r="D55" s="17"/>
      <c r="E55" s="17"/>
      <c r="F55" s="17"/>
      <c r="G55" s="17"/>
      <c r="H55" s="17"/>
      <c r="I55" s="71"/>
      <c r="J55" s="53"/>
    </row>
    <row r="56" spans="3:15" x14ac:dyDescent="0.45">
      <c r="C56" s="49" t="s">
        <v>40</v>
      </c>
      <c r="D56" s="49"/>
      <c r="E56" s="49" t="s">
        <v>41</v>
      </c>
      <c r="F56" s="55"/>
      <c r="G56" s="50">
        <v>84.99</v>
      </c>
      <c r="H56" s="51">
        <v>7.4000000000000003E-3</v>
      </c>
      <c r="I56" s="67">
        <v>4.6088141863409399E-2</v>
      </c>
      <c r="J56" s="53"/>
      <c r="L56" s="62"/>
      <c r="O56" s="64"/>
    </row>
    <row r="57" spans="3:15" x14ac:dyDescent="0.45">
      <c r="C57" s="49" t="s">
        <v>116</v>
      </c>
      <c r="D57" s="49"/>
      <c r="E57" s="49"/>
      <c r="F57" s="55"/>
      <c r="G57" s="60">
        <v>199.91</v>
      </c>
      <c r="H57" s="61">
        <v>1.7299999999999999E-2</v>
      </c>
      <c r="I57" s="67">
        <v>5.45E-2</v>
      </c>
      <c r="J57" s="53"/>
      <c r="L57" s="62"/>
      <c r="O57" s="64"/>
    </row>
    <row r="58" spans="3:15" x14ac:dyDescent="0.45">
      <c r="C58" s="22" t="s">
        <v>22</v>
      </c>
      <c r="D58" s="17"/>
      <c r="E58" s="17"/>
      <c r="F58" s="17"/>
      <c r="G58" s="18">
        <f>SUM(G56:G57)</f>
        <v>284.89999999999998</v>
      </c>
      <c r="H58" s="25">
        <f>SUM(H56:H57)</f>
        <v>2.47E-2</v>
      </c>
      <c r="I58" s="72"/>
      <c r="J58" s="65"/>
    </row>
    <row r="59" spans="3:15" x14ac:dyDescent="0.45">
      <c r="C59" s="22" t="s">
        <v>26</v>
      </c>
      <c r="D59" s="23"/>
      <c r="E59" s="23"/>
      <c r="F59" s="23"/>
      <c r="G59" s="50" t="s">
        <v>27</v>
      </c>
      <c r="H59" s="51" t="s">
        <v>27</v>
      </c>
      <c r="I59" s="67"/>
      <c r="J59" s="65"/>
    </row>
    <row r="60" spans="3:15" x14ac:dyDescent="0.45">
      <c r="C60" s="22" t="s">
        <v>22</v>
      </c>
      <c r="D60" s="23"/>
      <c r="E60" s="23"/>
      <c r="F60" s="23"/>
      <c r="G60" s="50" t="s">
        <v>27</v>
      </c>
      <c r="H60" s="51" t="s">
        <v>27</v>
      </c>
      <c r="I60" s="67"/>
      <c r="J60" s="65"/>
    </row>
    <row r="61" spans="3:15" x14ac:dyDescent="0.45">
      <c r="C61" s="22" t="s">
        <v>28</v>
      </c>
      <c r="D61" s="20"/>
      <c r="E61" s="17"/>
      <c r="F61" s="20"/>
      <c r="G61" s="18">
        <f>G58</f>
        <v>284.89999999999998</v>
      </c>
      <c r="H61" s="48">
        <f>H58</f>
        <v>2.47E-2</v>
      </c>
      <c r="I61" s="67"/>
      <c r="J61" s="65"/>
    </row>
    <row r="62" spans="3:15" x14ac:dyDescent="0.45">
      <c r="C62" s="22" t="s">
        <v>42</v>
      </c>
      <c r="D62" s="17"/>
      <c r="E62" s="17"/>
      <c r="F62" s="17"/>
      <c r="G62" s="18">
        <v>115.6</v>
      </c>
      <c r="H62" s="48">
        <v>9.7999999999999997E-3</v>
      </c>
      <c r="I62" s="67"/>
      <c r="J62" s="65"/>
    </row>
    <row r="63" spans="3:15" x14ac:dyDescent="0.45">
      <c r="C63" s="22" t="s">
        <v>43</v>
      </c>
      <c r="D63" s="17"/>
      <c r="E63" s="17"/>
      <c r="F63" s="17"/>
      <c r="G63" s="26">
        <f>G62+G61+G47+G25+G53</f>
        <v>11540.940900000001</v>
      </c>
      <c r="H63" s="19">
        <f>H62+H61+H47+H25+H53</f>
        <v>0.99999999999999989</v>
      </c>
      <c r="I63" s="67"/>
      <c r="J63" s="23"/>
    </row>
    <row r="64" spans="3:15" x14ac:dyDescent="0.45">
      <c r="C64" s="27"/>
      <c r="D64" s="28"/>
      <c r="E64" s="28"/>
      <c r="F64" s="28"/>
      <c r="G64" s="21"/>
      <c r="H64" s="29"/>
      <c r="I64" s="30"/>
      <c r="J64" s="30"/>
    </row>
    <row r="65" spans="3:10" x14ac:dyDescent="0.45">
      <c r="C65" s="27"/>
      <c r="D65" s="28"/>
      <c r="E65" s="28"/>
      <c r="F65" s="28"/>
      <c r="G65" s="21"/>
      <c r="H65" s="29"/>
      <c r="I65" s="30"/>
      <c r="J65" s="30"/>
    </row>
    <row r="66" spans="3:10" x14ac:dyDescent="0.45">
      <c r="C66" s="5" t="s">
        <v>44</v>
      </c>
      <c r="F66" s="6"/>
      <c r="G66" s="7"/>
      <c r="H66" s="7"/>
      <c r="I66" s="7"/>
      <c r="J66" s="7"/>
    </row>
    <row r="67" spans="3:10" x14ac:dyDescent="0.45">
      <c r="C67" s="1" t="s">
        <v>118</v>
      </c>
    </row>
    <row r="68" spans="3:10" x14ac:dyDescent="0.45">
      <c r="C68" s="1" t="s">
        <v>120</v>
      </c>
    </row>
    <row r="69" spans="3:10" x14ac:dyDescent="0.45">
      <c r="C69" s="77" t="s">
        <v>119</v>
      </c>
      <c r="D69" s="77"/>
      <c r="E69" s="77"/>
      <c r="F69" s="77"/>
      <c r="G69" s="77"/>
      <c r="H69" s="77"/>
      <c r="I69" s="77"/>
      <c r="J69" s="77"/>
    </row>
    <row r="70" spans="3:10" x14ac:dyDescent="0.45">
      <c r="C70" s="74" t="s">
        <v>45</v>
      </c>
      <c r="D70" s="74"/>
      <c r="E70" s="74"/>
      <c r="F70" s="74"/>
      <c r="G70" s="74"/>
      <c r="H70" s="74"/>
      <c r="I70" s="74"/>
      <c r="J70" s="74"/>
    </row>
    <row r="71" spans="3:10" x14ac:dyDescent="0.45">
      <c r="F71" s="6"/>
      <c r="G71" s="7"/>
      <c r="H71" s="7"/>
      <c r="I71" s="7"/>
      <c r="J71" s="7"/>
    </row>
    <row r="72" spans="3:10" ht="21.75" thickBot="1" x14ac:dyDescent="0.5">
      <c r="C72" s="31" t="s">
        <v>46</v>
      </c>
      <c r="D72" s="32"/>
      <c r="E72" s="32"/>
      <c r="F72" s="7"/>
      <c r="G72" s="7"/>
      <c r="H72" s="7"/>
      <c r="I72" s="7"/>
      <c r="J72" s="7"/>
    </row>
    <row r="73" spans="3:10" ht="42" x14ac:dyDescent="0.45">
      <c r="C73" s="33" t="s">
        <v>47</v>
      </c>
      <c r="D73" s="34" t="s">
        <v>104</v>
      </c>
      <c r="E73" s="34" t="s">
        <v>103</v>
      </c>
      <c r="F73" s="7"/>
      <c r="G73" s="7"/>
      <c r="H73" s="7"/>
      <c r="I73" s="7"/>
      <c r="J73" s="7"/>
    </row>
    <row r="74" spans="3:10" x14ac:dyDescent="0.45">
      <c r="C74" s="35" t="s">
        <v>48</v>
      </c>
      <c r="D74" s="36">
        <v>1011.527</v>
      </c>
      <c r="E74" s="36">
        <v>1009.0788</v>
      </c>
      <c r="F74" s="7"/>
      <c r="G74" s="7"/>
      <c r="H74" s="7"/>
      <c r="I74" s="7"/>
      <c r="J74" s="7"/>
    </row>
    <row r="75" spans="3:10" x14ac:dyDescent="0.45">
      <c r="C75" s="35" t="s">
        <v>49</v>
      </c>
      <c r="D75" s="36">
        <v>1011.1682</v>
      </c>
      <c r="E75" s="36">
        <v>1008.8079</v>
      </c>
      <c r="G75" s="7"/>
      <c r="H75" s="7"/>
      <c r="I75" s="7"/>
      <c r="J75" s="7"/>
    </row>
    <row r="76" spans="3:10" x14ac:dyDescent="0.45">
      <c r="C76" s="58" t="s">
        <v>50</v>
      </c>
      <c r="F76" s="38"/>
      <c r="G76" s="7"/>
      <c r="H76" s="38"/>
      <c r="I76" s="7"/>
      <c r="J76" s="38"/>
    </row>
    <row r="77" spans="3:10" x14ac:dyDescent="0.45">
      <c r="C77" s="59" t="s">
        <v>102</v>
      </c>
      <c r="F77" s="37"/>
      <c r="H77" s="38"/>
      <c r="I77" s="7"/>
      <c r="J77" s="38"/>
    </row>
    <row r="78" spans="3:10" ht="25.5" x14ac:dyDescent="0.5">
      <c r="C78" s="59" t="s">
        <v>125</v>
      </c>
      <c r="F78" s="37"/>
      <c r="H78" s="38"/>
      <c r="I78" s="7"/>
      <c r="J78" s="38"/>
    </row>
    <row r="79" spans="3:10" x14ac:dyDescent="0.45">
      <c r="F79" s="37"/>
      <c r="H79" s="38"/>
      <c r="I79" s="7"/>
      <c r="J79" s="38"/>
    </row>
    <row r="80" spans="3:10" x14ac:dyDescent="0.45">
      <c r="C80" s="75" t="s">
        <v>51</v>
      </c>
      <c r="D80" s="75"/>
      <c r="E80" s="75"/>
      <c r="F80" s="75"/>
      <c r="G80" s="75"/>
      <c r="H80" s="75"/>
      <c r="I80" s="75"/>
    </row>
    <row r="81" spans="3:10" x14ac:dyDescent="0.45">
      <c r="C81" s="76" t="s">
        <v>52</v>
      </c>
      <c r="D81" s="76" t="s">
        <v>53</v>
      </c>
      <c r="E81" s="76"/>
      <c r="F81" s="57" t="s">
        <v>54</v>
      </c>
      <c r="G81" s="76" t="s">
        <v>55</v>
      </c>
      <c r="H81" s="76"/>
      <c r="I81" s="76"/>
      <c r="J81" s="39"/>
    </row>
    <row r="82" spans="3:10" ht="67.5" customHeight="1" x14ac:dyDescent="0.45">
      <c r="C82" s="76"/>
      <c r="D82" s="57" t="s">
        <v>56</v>
      </c>
      <c r="E82" s="57" t="s">
        <v>57</v>
      </c>
      <c r="F82" s="57" t="s">
        <v>58</v>
      </c>
      <c r="G82" s="57" t="s">
        <v>56</v>
      </c>
      <c r="H82" s="57" t="s">
        <v>57</v>
      </c>
      <c r="I82" s="57" t="s">
        <v>58</v>
      </c>
      <c r="J82" s="2"/>
    </row>
    <row r="83" spans="3:10" x14ac:dyDescent="0.45">
      <c r="C83" s="40" t="s">
        <v>59</v>
      </c>
      <c r="D83" s="32" t="s">
        <v>60</v>
      </c>
      <c r="E83" s="32" t="s">
        <v>60</v>
      </c>
      <c r="F83" s="32" t="s">
        <v>60</v>
      </c>
      <c r="G83" s="32" t="s">
        <v>60</v>
      </c>
      <c r="H83" s="32" t="s">
        <v>60</v>
      </c>
      <c r="I83" s="41" t="s">
        <v>60</v>
      </c>
    </row>
    <row r="84" spans="3:10" x14ac:dyDescent="0.45">
      <c r="C84" s="40" t="s">
        <v>61</v>
      </c>
      <c r="D84" s="32" t="s">
        <v>60</v>
      </c>
      <c r="E84" s="32" t="s">
        <v>60</v>
      </c>
      <c r="F84" s="32" t="s">
        <v>60</v>
      </c>
      <c r="G84" s="32" t="s">
        <v>60</v>
      </c>
      <c r="H84" s="32" t="s">
        <v>60</v>
      </c>
      <c r="I84" s="41" t="s">
        <v>60</v>
      </c>
    </row>
    <row r="85" spans="3:10" x14ac:dyDescent="0.45">
      <c r="C85" s="40" t="s">
        <v>62</v>
      </c>
      <c r="D85" s="32" t="s">
        <v>60</v>
      </c>
      <c r="E85" s="32" t="s">
        <v>60</v>
      </c>
      <c r="F85" s="32" t="s">
        <v>60</v>
      </c>
      <c r="G85" s="32" t="s">
        <v>60</v>
      </c>
      <c r="H85" s="32" t="s">
        <v>60</v>
      </c>
      <c r="I85" s="41" t="s">
        <v>60</v>
      </c>
      <c r="J85" s="38"/>
    </row>
    <row r="86" spans="3:10" x14ac:dyDescent="0.45">
      <c r="C86" s="40" t="s">
        <v>63</v>
      </c>
      <c r="D86" s="32" t="s">
        <v>60</v>
      </c>
      <c r="E86" s="32" t="s">
        <v>60</v>
      </c>
      <c r="F86" s="32" t="s">
        <v>60</v>
      </c>
      <c r="G86" s="32" t="s">
        <v>60</v>
      </c>
      <c r="H86" s="32" t="s">
        <v>60</v>
      </c>
      <c r="I86" s="41" t="s">
        <v>60</v>
      </c>
      <c r="J86" s="38"/>
    </row>
    <row r="87" spans="3:10" ht="21.75" thickBot="1" x14ac:dyDescent="0.5">
      <c r="C87" s="42" t="s">
        <v>95</v>
      </c>
      <c r="D87" s="43" t="s">
        <v>60</v>
      </c>
      <c r="E87" s="43" t="s">
        <v>60</v>
      </c>
      <c r="F87" s="43" t="s">
        <v>60</v>
      </c>
      <c r="G87" s="43" t="s">
        <v>60</v>
      </c>
      <c r="H87" s="43" t="s">
        <v>60</v>
      </c>
      <c r="I87" s="44" t="s">
        <v>60</v>
      </c>
    </row>
    <row r="88" spans="3:10" x14ac:dyDescent="0.45">
      <c r="C88" s="1" t="s">
        <v>64</v>
      </c>
      <c r="F88" s="37"/>
      <c r="H88" s="38"/>
      <c r="I88" s="7"/>
      <c r="J88" s="38"/>
    </row>
    <row r="89" spans="3:10" x14ac:dyDescent="0.45">
      <c r="C89" s="1" t="s">
        <v>96</v>
      </c>
      <c r="F89" s="6"/>
      <c r="G89" s="7"/>
      <c r="H89" s="7"/>
      <c r="I89" s="7"/>
      <c r="J89" s="7"/>
    </row>
    <row r="90" spans="3:10" x14ac:dyDescent="0.45">
      <c r="F90" s="6"/>
      <c r="G90" s="7"/>
      <c r="H90" s="7"/>
      <c r="I90" s="7"/>
      <c r="J90" s="7"/>
    </row>
    <row r="91" spans="3:10" x14ac:dyDescent="0.45">
      <c r="C91" s="8" t="s">
        <v>65</v>
      </c>
      <c r="D91" s="8"/>
      <c r="E91" s="8"/>
      <c r="F91" s="45"/>
      <c r="G91" s="46"/>
      <c r="H91" s="46"/>
      <c r="I91" s="7"/>
      <c r="J91" s="7"/>
    </row>
    <row r="92" spans="3:10" x14ac:dyDescent="0.45">
      <c r="C92" s="8" t="s">
        <v>117</v>
      </c>
      <c r="D92" s="8"/>
      <c r="E92" s="8"/>
      <c r="F92" s="47"/>
      <c r="G92" s="46"/>
      <c r="H92" s="46"/>
      <c r="I92" s="7"/>
      <c r="J92" s="7"/>
    </row>
    <row r="93" spans="3:10" x14ac:dyDescent="0.45">
      <c r="C93" s="8" t="s">
        <v>66</v>
      </c>
      <c r="D93" s="8"/>
      <c r="E93" s="8"/>
      <c r="F93" s="47"/>
      <c r="G93" s="46"/>
      <c r="H93" s="46"/>
      <c r="I93" s="7"/>
      <c r="J93" s="7"/>
    </row>
    <row r="94" spans="3:10" x14ac:dyDescent="0.45">
      <c r="C94" s="8" t="s">
        <v>67</v>
      </c>
      <c r="D94" s="8"/>
      <c r="E94" s="8"/>
      <c r="F94" s="47"/>
      <c r="G94" s="46"/>
      <c r="H94" s="46"/>
      <c r="I94" s="7"/>
      <c r="J94" s="7"/>
    </row>
    <row r="95" spans="3:10" x14ac:dyDescent="0.45">
      <c r="C95" s="8" t="s">
        <v>68</v>
      </c>
      <c r="D95" s="8"/>
      <c r="E95" s="8"/>
      <c r="F95" s="47"/>
      <c r="G95" s="46"/>
      <c r="H95" s="46"/>
      <c r="I95" s="7"/>
      <c r="J95" s="7"/>
    </row>
    <row r="96" spans="3:10" x14ac:dyDescent="0.45">
      <c r="C96" s="8" t="s">
        <v>105</v>
      </c>
      <c r="D96" s="8"/>
      <c r="E96" s="8"/>
      <c r="F96" s="47"/>
      <c r="G96" s="46"/>
      <c r="H96" s="46"/>
      <c r="I96" s="7"/>
      <c r="J96" s="7"/>
    </row>
    <row r="97" spans="3:10" x14ac:dyDescent="0.45">
      <c r="C97" s="8" t="s">
        <v>106</v>
      </c>
      <c r="D97" s="8"/>
      <c r="E97" s="8"/>
      <c r="F97" s="47"/>
      <c r="G97" s="46"/>
      <c r="H97"/>
      <c r="I97" s="7"/>
      <c r="J97" s="7"/>
    </row>
    <row r="98" spans="3:10" x14ac:dyDescent="0.45">
      <c r="C98" s="8" t="s">
        <v>107</v>
      </c>
      <c r="D98" s="8"/>
      <c r="E98" s="8"/>
      <c r="F98" s="45"/>
      <c r="G98" s="46"/>
      <c r="H98" s="46"/>
      <c r="I98" s="7"/>
      <c r="J98" s="7"/>
    </row>
    <row r="99" spans="3:10" x14ac:dyDescent="0.45">
      <c r="C99" s="8" t="s">
        <v>108</v>
      </c>
      <c r="D99" s="8"/>
      <c r="E99" s="8"/>
      <c r="F99" s="6"/>
      <c r="G99" s="7"/>
      <c r="H99" s="7"/>
      <c r="I99" s="7"/>
      <c r="J99" s="7"/>
    </row>
    <row r="100" spans="3:10" x14ac:dyDescent="0.45">
      <c r="C100" s="8" t="s">
        <v>121</v>
      </c>
      <c r="D100" s="8"/>
      <c r="E100" s="8"/>
      <c r="F100" s="6"/>
      <c r="G100" s="7"/>
      <c r="H100" s="7"/>
      <c r="I100" s="7"/>
      <c r="J100" s="7"/>
    </row>
    <row r="101" spans="3:10" x14ac:dyDescent="0.45">
      <c r="C101" s="8" t="s">
        <v>122</v>
      </c>
      <c r="D101" s="8"/>
      <c r="E101" s="8"/>
      <c r="F101" s="6"/>
      <c r="G101" s="7"/>
      <c r="H101" s="7"/>
      <c r="I101" s="7"/>
      <c r="J101" s="7"/>
    </row>
    <row r="102" spans="3:10" x14ac:dyDescent="0.45">
      <c r="C102" s="8" t="s">
        <v>123</v>
      </c>
      <c r="D102" s="8"/>
      <c r="E102" s="8"/>
      <c r="F102" s="6"/>
      <c r="G102" s="7"/>
      <c r="H102" s="7"/>
      <c r="I102" s="7"/>
      <c r="J102" s="7"/>
    </row>
    <row r="103" spans="3:10" x14ac:dyDescent="0.45">
      <c r="C103" s="8" t="s">
        <v>124</v>
      </c>
      <c r="D103" s="8"/>
      <c r="E103" s="8"/>
      <c r="F103" s="6"/>
      <c r="G103" s="7"/>
      <c r="H103" s="7"/>
      <c r="I103" s="7"/>
      <c r="J103" s="7"/>
    </row>
    <row r="104" spans="3:10" x14ac:dyDescent="0.45">
      <c r="C104" s="8"/>
      <c r="D104" s="8"/>
      <c r="E104" s="8"/>
      <c r="F104" s="6"/>
      <c r="G104" s="7"/>
      <c r="H104" s="7"/>
      <c r="I104" s="7"/>
      <c r="J104" s="7"/>
    </row>
    <row r="105" spans="3:10" x14ac:dyDescent="0.45">
      <c r="C105" s="8"/>
      <c r="D105" s="8"/>
      <c r="E105" s="8"/>
      <c r="F105" s="6"/>
      <c r="G105" s="7"/>
      <c r="H105" s="7"/>
      <c r="I105" s="7"/>
      <c r="J105" s="7"/>
    </row>
    <row r="106" spans="3:10" x14ac:dyDescent="0.45">
      <c r="C106" s="8"/>
      <c r="D106" s="8"/>
      <c r="E106" s="8"/>
      <c r="F106" s="6"/>
      <c r="G106" s="7"/>
      <c r="H106" s="7"/>
      <c r="I106" s="7"/>
      <c r="J106" s="7"/>
    </row>
    <row r="107" spans="3:10" x14ac:dyDescent="0.45">
      <c r="C107" s="8"/>
      <c r="D107" s="8"/>
      <c r="E107" s="8"/>
      <c r="F107" s="6"/>
      <c r="G107" s="7"/>
      <c r="H107" s="7"/>
      <c r="I107" s="7"/>
      <c r="J107" s="7"/>
    </row>
    <row r="108" spans="3:10" x14ac:dyDescent="0.45">
      <c r="C108" s="8"/>
      <c r="D108" s="8"/>
      <c r="E108" s="8"/>
      <c r="F108" s="6"/>
      <c r="G108" s="7"/>
      <c r="H108" s="7"/>
      <c r="I108" s="7"/>
      <c r="J108" s="7"/>
    </row>
    <row r="109" spans="3:10" x14ac:dyDescent="0.45">
      <c r="C109" s="8"/>
      <c r="D109" s="8"/>
      <c r="E109" s="8"/>
      <c r="F109" s="6"/>
      <c r="G109" s="7"/>
      <c r="H109" s="7"/>
      <c r="I109" s="7"/>
      <c r="J109" s="7"/>
    </row>
    <row r="110" spans="3:10" x14ac:dyDescent="0.45">
      <c r="C110" s="8"/>
      <c r="D110" s="8"/>
      <c r="E110" s="8"/>
      <c r="F110" s="6"/>
      <c r="G110" s="7"/>
      <c r="H110" s="7"/>
      <c r="I110" s="7"/>
      <c r="J110" s="7"/>
    </row>
    <row r="111" spans="3:10" x14ac:dyDescent="0.45">
      <c r="C111" s="8"/>
      <c r="D111" s="8"/>
      <c r="E111" s="8"/>
      <c r="F111" s="6"/>
      <c r="G111" s="7"/>
      <c r="H111" s="7"/>
      <c r="I111" s="7"/>
      <c r="J111" s="7"/>
    </row>
    <row r="112" spans="3:10" x14ac:dyDescent="0.45">
      <c r="C112" s="73" t="s">
        <v>69</v>
      </c>
      <c r="D112" s="73"/>
      <c r="E112" s="73"/>
      <c r="F112" s="73"/>
      <c r="G112" s="73"/>
      <c r="H112" s="73"/>
      <c r="I112" s="73"/>
      <c r="J112" s="73"/>
    </row>
    <row r="113" spans="3:10" x14ac:dyDescent="0.45">
      <c r="C113" s="8"/>
      <c r="D113" s="8"/>
      <c r="E113" s="8"/>
      <c r="F113" s="6"/>
      <c r="G113" s="7"/>
      <c r="H113" s="7"/>
      <c r="I113" s="7"/>
      <c r="J113" s="7"/>
    </row>
    <row r="114" spans="3:10" ht="23.25" x14ac:dyDescent="0.45">
      <c r="C114" s="5" t="s">
        <v>70</v>
      </c>
      <c r="D114" s="8"/>
      <c r="E114" s="8"/>
      <c r="F114" s="6"/>
      <c r="G114" s="7"/>
      <c r="H114" s="7"/>
      <c r="I114" s="7"/>
      <c r="J114" s="7"/>
    </row>
    <row r="116" spans="3:10" x14ac:dyDescent="0.45">
      <c r="C116" s="56"/>
      <c r="D116" s="56"/>
      <c r="E116" s="56"/>
      <c r="F116" s="56"/>
      <c r="G116" s="56"/>
      <c r="H116" s="56"/>
      <c r="I116" s="56"/>
      <c r="J116" s="56"/>
    </row>
    <row r="117" spans="3:10" ht="21" customHeight="1" x14ac:dyDescent="0.45">
      <c r="C117" s="8"/>
      <c r="D117" s="16"/>
      <c r="E117" s="16"/>
      <c r="F117" s="6"/>
      <c r="G117" s="7"/>
      <c r="H117" s="7"/>
      <c r="I117" s="7"/>
      <c r="J117" s="7"/>
    </row>
    <row r="118" spans="3:10" x14ac:dyDescent="0.45">
      <c r="F118" s="6"/>
      <c r="G118" s="7"/>
      <c r="H118" s="7"/>
      <c r="I118" s="7"/>
      <c r="J118" s="7"/>
    </row>
    <row r="119" spans="3:10" x14ac:dyDescent="0.45">
      <c r="F119" s="6"/>
      <c r="G119" s="7"/>
      <c r="H119" s="7"/>
      <c r="I119" s="7"/>
      <c r="J119" s="7"/>
    </row>
    <row r="120" spans="3:10" x14ac:dyDescent="0.45">
      <c r="F120" s="6"/>
      <c r="G120" s="7"/>
      <c r="H120" s="7"/>
      <c r="I120" s="7"/>
      <c r="J120" s="7"/>
    </row>
    <row r="121" spans="3:10" x14ac:dyDescent="0.45">
      <c r="F121" s="6"/>
      <c r="G121" s="7"/>
      <c r="H121" s="7"/>
      <c r="I121" s="7"/>
      <c r="J121" s="7"/>
    </row>
    <row r="122" spans="3:10" x14ac:dyDescent="0.45">
      <c r="F122" s="6"/>
      <c r="G122" s="7"/>
      <c r="H122" s="7"/>
      <c r="I122" s="7"/>
      <c r="J122" s="7"/>
    </row>
    <row r="123" spans="3:10" x14ac:dyDescent="0.45">
      <c r="F123" s="6"/>
      <c r="G123" s="7"/>
      <c r="H123" s="7"/>
      <c r="I123" s="7"/>
      <c r="J123" s="7"/>
    </row>
    <row r="124" spans="3:10" x14ac:dyDescent="0.45">
      <c r="F124" s="6"/>
      <c r="G124" s="7"/>
      <c r="H124" s="7"/>
      <c r="I124" s="7"/>
      <c r="J124" s="7"/>
    </row>
    <row r="125" spans="3:10" x14ac:dyDescent="0.45">
      <c r="F125" s="6"/>
      <c r="G125" s="7"/>
      <c r="H125" s="7"/>
      <c r="I125" s="7"/>
      <c r="J125" s="7"/>
    </row>
    <row r="126" spans="3:10" ht="99.75" customHeight="1" x14ac:dyDescent="0.45">
      <c r="C126" s="73" t="s">
        <v>71</v>
      </c>
      <c r="D126" s="73"/>
      <c r="E126" s="73"/>
      <c r="F126" s="73"/>
      <c r="G126" s="73"/>
      <c r="H126" s="73"/>
      <c r="I126" s="73"/>
      <c r="J126" s="73"/>
    </row>
  </sheetData>
  <mergeCells count="12">
    <mergeCell ref="C69:J69"/>
    <mergeCell ref="C3:J3"/>
    <mergeCell ref="D4:J4"/>
    <mergeCell ref="D5:J5"/>
    <mergeCell ref="D6:J6"/>
    <mergeCell ref="C126:J126"/>
    <mergeCell ref="C70:J70"/>
    <mergeCell ref="C80:I80"/>
    <mergeCell ref="C81:C82"/>
    <mergeCell ref="D81:E81"/>
    <mergeCell ref="G81:I81"/>
    <mergeCell ref="C112:J1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536fdfec1a282cf3ffb20f84c0c481a5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b4d75543e372eaf297b5d26ff345604d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A62DFD-1FA9-4700-B38D-B29854EA3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  <ds:schemaRef ds:uri="3a87169d-d977-49eb-8535-5e71eca92dd3"/>
    <ds:schemaRef ds:uri="3815a291-0dc2-4599-80d7-6d019a01f3c8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CMLF_31st 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2026-02-09T10:29:30Z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</Properties>
</file>