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VarunMishra\Downloads\Monthly portfolio_April 2026\"/>
    </mc:Choice>
  </mc:AlternateContent>
  <xr:revisionPtr revIDLastSave="0" documentId="13_ncr:1_{BF8FE5CB-D747-4DB9-8250-950356149D84}" xr6:coauthVersionLast="47" xr6:coauthVersionMax="47" xr10:uidLastSave="{00000000-0000-0000-0000-000000000000}"/>
  <bookViews>
    <workbookView xWindow="-108" yWindow="-108" windowWidth="23256" windowHeight="13896" xr2:uid="{8F944C41-B8EE-419F-AF1C-5F2891F4C589}"/>
  </bookViews>
  <sheets>
    <sheet name="CMMAAF_April 2026" sheetId="3" r:id="rId1"/>
  </sheets>
  <externalReferences>
    <externalReference r:id="rId2"/>
  </externalReferences>
  <definedNames>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3" l="1"/>
  <c r="G75" i="3"/>
  <c r="H82" i="3"/>
  <c r="G82" i="3"/>
  <c r="H53" i="3"/>
  <c r="G53" i="3"/>
  <c r="G44" i="3"/>
  <c r="H44" i="3"/>
  <c r="H36" i="3"/>
  <c r="G36" i="3"/>
  <c r="H45" i="3" l="1"/>
  <c r="H84" i="3" s="1"/>
  <c r="G84" i="3"/>
</calcChain>
</file>

<file path=xl/sharedStrings.xml><?xml version="1.0" encoding="utf-8"?>
<sst xmlns="http://schemas.openxmlformats.org/spreadsheetml/2006/main" count="299" uniqueCount="215">
  <si>
    <t>Capitalmind Mutual Fund</t>
  </si>
  <si>
    <t>SCHEME NAME :</t>
  </si>
  <si>
    <t>INCEPTION  DATE :</t>
  </si>
  <si>
    <t>Name of the Instrument / Issuer</t>
  </si>
  <si>
    <t>ISIN</t>
  </si>
  <si>
    <t>Rating / Industry^</t>
  </si>
  <si>
    <t>Quantity</t>
  </si>
  <si>
    <t>Market value
(Rs. in Lakhs)</t>
  </si>
  <si>
    <t>% to NAV</t>
  </si>
  <si>
    <t>YTM%</t>
  </si>
  <si>
    <t>YTC%*</t>
  </si>
  <si>
    <t>Equity &amp; Equity related</t>
  </si>
  <si>
    <t>(a) Listed / awaiting listing on Stock Exchanges</t>
  </si>
  <si>
    <t>Coal India Limited</t>
  </si>
  <si>
    <t>INE522F01014</t>
  </si>
  <si>
    <t>Consumable Fuels</t>
  </si>
  <si>
    <t>Oil &amp; Natural Gas Corporation Limited</t>
  </si>
  <si>
    <t>INE213A01029</t>
  </si>
  <si>
    <t>Oil</t>
  </si>
  <si>
    <t>Infosys Limited</t>
  </si>
  <si>
    <t>INE009A01021</t>
  </si>
  <si>
    <t>IT - Software</t>
  </si>
  <si>
    <t>HCL Technologies Limited</t>
  </si>
  <si>
    <t>INE860A01027</t>
  </si>
  <si>
    <t>Torrent Pharmaceuticals Limited</t>
  </si>
  <si>
    <t>INE685A01028</t>
  </si>
  <si>
    <t>Pharmaceuticals &amp; Biotechnology</t>
  </si>
  <si>
    <t>NMDC Limited</t>
  </si>
  <si>
    <t>INE584A01023</t>
  </si>
  <si>
    <t>Minerals &amp; Mining</t>
  </si>
  <si>
    <t>NTPC Limited</t>
  </si>
  <si>
    <t>INE733E01010</t>
  </si>
  <si>
    <t>Power</t>
  </si>
  <si>
    <t>Sun Pharmaceutical Industries Limited</t>
  </si>
  <si>
    <t>INE044A01036</t>
  </si>
  <si>
    <t>Dr. Reddy's Laboratories Limited</t>
  </si>
  <si>
    <t>INE089A01031</t>
  </si>
  <si>
    <t>Zydus Lifesciences Limited</t>
  </si>
  <si>
    <t>INE010B01027</t>
  </si>
  <si>
    <t>Power Finance Corporation Limited</t>
  </si>
  <si>
    <t>INE134E01011</t>
  </si>
  <si>
    <t>Finance</t>
  </si>
  <si>
    <t>Britannia Industries Limited</t>
  </si>
  <si>
    <t>INE216A01030</t>
  </si>
  <si>
    <t>Food Products</t>
  </si>
  <si>
    <t>Petronet LNG Limited</t>
  </si>
  <si>
    <t>INE347G01014</t>
  </si>
  <si>
    <t>Gas</t>
  </si>
  <si>
    <t>Automobiles</t>
  </si>
  <si>
    <t>Tata Motors Passenger Vehicles Limited</t>
  </si>
  <si>
    <t>INE155A01022</t>
  </si>
  <si>
    <t>Marico Limited</t>
  </si>
  <si>
    <t>INE196A01026</t>
  </si>
  <si>
    <t>Agricultural Food &amp; other Products</t>
  </si>
  <si>
    <t>Vedanta Limited</t>
  </si>
  <si>
    <t>INE205A01025</t>
  </si>
  <si>
    <t>Diversified Metals</t>
  </si>
  <si>
    <t>Bajaj Auto Limited</t>
  </si>
  <si>
    <t>INE917I01010</t>
  </si>
  <si>
    <t>Hero MotoCorp Limited</t>
  </si>
  <si>
    <t>INE158A01026</t>
  </si>
  <si>
    <t>Indus Towers Limited</t>
  </si>
  <si>
    <t>INE121J01017</t>
  </si>
  <si>
    <t>Telecom - Services</t>
  </si>
  <si>
    <t>State Bank of India</t>
  </si>
  <si>
    <t>INE062A01020</t>
  </si>
  <si>
    <t>Banks</t>
  </si>
  <si>
    <t>Union Bank of India</t>
  </si>
  <si>
    <t>INE692A01016</t>
  </si>
  <si>
    <t>Axis Bank Limited</t>
  </si>
  <si>
    <t>INE238A01034</t>
  </si>
  <si>
    <t>Canara Bank</t>
  </si>
  <si>
    <t>INE476A01022</t>
  </si>
  <si>
    <t>Bank of Baroda</t>
  </si>
  <si>
    <t>INE028A01039</t>
  </si>
  <si>
    <t>Sub Total</t>
  </si>
  <si>
    <t>(b) Unlisted</t>
  </si>
  <si>
    <t>NIL</t>
  </si>
  <si>
    <t>Total</t>
  </si>
  <si>
    <t>Debt Instruments</t>
  </si>
  <si>
    <t>(a) Listed / awaiting listing on Stock Exchange</t>
  </si>
  <si>
    <t>6.59% Summit Digitel Infrastructure Limited (16/06/2026) **</t>
  </si>
  <si>
    <t>INE507T07062</t>
  </si>
  <si>
    <t>CRISIL AAA</t>
  </si>
  <si>
    <t>(b) Privately placed / Unlisted</t>
  </si>
  <si>
    <t>Money Market Instruments</t>
  </si>
  <si>
    <t>Certificate of Deposit</t>
  </si>
  <si>
    <t>INE040A16HP9</t>
  </si>
  <si>
    <t>Treasury Bill</t>
  </si>
  <si>
    <t>182 Days Tbill (MD 11/06/2026)</t>
  </si>
  <si>
    <t>IN002025Y370</t>
  </si>
  <si>
    <t>Sovereign</t>
  </si>
  <si>
    <t>Others</t>
  </si>
  <si>
    <t>Exchange Traded Funds</t>
  </si>
  <si>
    <t>Nippon India ETF Gold Bees</t>
  </si>
  <si>
    <t>INF204KB17I5</t>
  </si>
  <si>
    <t xml:space="preserve"> </t>
  </si>
  <si>
    <t>Mutual Fund Units</t>
  </si>
  <si>
    <t>Capitalmind Liquid Fund - Direct-Growth</t>
  </si>
  <si>
    <t>INF226401034</t>
  </si>
  <si>
    <t>Reverse Repo / TREPS</t>
  </si>
  <si>
    <t>Clearing Corporation of India Ltd</t>
  </si>
  <si>
    <t>Net Receivables / (Payables)</t>
  </si>
  <si>
    <t>GRAND TOTAL</t>
  </si>
  <si>
    <t>Notes &amp; Symbols :-</t>
  </si>
  <si>
    <t>** Thinly Traded Securities/Non Traded Securities</t>
  </si>
  <si>
    <t>#  Unlisted Security</t>
  </si>
  <si>
    <t>**#  Both Thinly Traded Securities/Non Traded Securities and Unlisted securities</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</si>
  <si>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</si>
  <si>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</si>
  <si>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March 16, 2026</t>
  </si>
  <si>
    <r>
      <t xml:space="preserve">Capitalmind Multi Asset Allocation Fund
</t>
    </r>
    <r>
      <rPr>
        <b/>
        <sz val="13"/>
        <color theme="1"/>
        <rFont val="Atkinson Hyperlegible Next"/>
      </rPr>
      <t>(An open-ended scheme investing in equity and equity related instruments, debt and money market instruments, Commodities including Exchange Traded Commodity Derivatives)</t>
    </r>
  </si>
  <si>
    <t>Notes:</t>
  </si>
  <si>
    <t>1. There is no security which is in default beyond its maturity / Interest payment date.</t>
  </si>
  <si>
    <t>2. Aggregate value of illiquid equity shares of the fund amounts to Rs. Nil and their percentage to Net Asset value is Nil</t>
  </si>
  <si>
    <t xml:space="preserve">             CAPITALMIND MULTI ASSET ALLOCATION FUND - Direct Plan - Growth Option</t>
  </si>
  <si>
    <t xml:space="preserve">             CAPITALMIND MULTI ASSET ALLOCATION FUND - Regular Plan - Growth Option</t>
  </si>
  <si>
    <t xml:space="preserve">             CAPITALMIND MULTI ASSET ALLOCATION FUND - Direct Plan IDCW</t>
  </si>
  <si>
    <t xml:space="preserve">             CAPITALMIND MULTI ASSET ALLOCATION FUND - Regular Plan IDCW</t>
  </si>
  <si>
    <t>6. Exposure to derivative instrument at the end of the month is (value in Lacs)</t>
  </si>
  <si>
    <t>Underlying</t>
  </si>
  <si>
    <t>Long/ short</t>
  </si>
  <si>
    <t>Futures price when purchased</t>
  </si>
  <si>
    <t>Current price of the contract</t>
  </si>
  <si>
    <t>Margin maintained in Rs. Lakhs</t>
  </si>
  <si>
    <t>Nil</t>
  </si>
  <si>
    <t>Call/ put</t>
  </si>
  <si>
    <t>Number of contracts</t>
  </si>
  <si>
    <t>Option price when purchased</t>
  </si>
  <si>
    <t>Current price</t>
  </si>
  <si>
    <t>8. Portfolio Turnover Ratio</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</si>
  <si>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</si>
  <si>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</si>
  <si>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</si>
  <si>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xml:space="preserve">MONTHLY PORTFOLIO STATEMENT AS ON : </t>
  </si>
  <si>
    <t>April 30, 2026</t>
  </si>
  <si>
    <t>Hindalco Industries Limited</t>
  </si>
  <si>
    <t>INE038A01020</t>
  </si>
  <si>
    <t>Non - Ferrous Metals</t>
  </si>
  <si>
    <t>Demerger</t>
  </si>
  <si>
    <t>INE1CDF01017</t>
  </si>
  <si>
    <t>INE694L01019</t>
  </si>
  <si>
    <t>INE704J01044</t>
  </si>
  <si>
    <t>INE1CLE01013</t>
  </si>
  <si>
    <t>Bank of Baroda (15/06/2026)  #</t>
  </si>
  <si>
    <t>HDFC Bank Limited (05/06/2026) ** #</t>
  </si>
  <si>
    <t>HDFC Bank Limited (12/06/2026)  #</t>
  </si>
  <si>
    <t>INE028A16JU0</t>
  </si>
  <si>
    <t>INE040A16IS1</t>
  </si>
  <si>
    <t>364 Days Tbill (MD 25/12/2026)</t>
  </si>
  <si>
    <t>IN002025Z393</t>
  </si>
  <si>
    <t>Mirae Asset Gold ETF</t>
  </si>
  <si>
    <t>INF769K01JP9</t>
  </si>
  <si>
    <t>Scheme</t>
  </si>
  <si>
    <t>NAV</t>
  </si>
  <si>
    <t>4. No dividend declared during the month ended April 30, 2026</t>
  </si>
  <si>
    <t>5. Total Market value of investments in Foreign Securities /American Depository Receipts/Global Depository Receipts as at April 30, 2026 is Rs. Nil.</t>
  </si>
  <si>
    <t>A. Hedging positions through futures as on April 30, 2026</t>
  </si>
  <si>
    <t>Total percentage of existing assets hedged through futures: Nil</t>
  </si>
  <si>
    <t>For the period ended April 30, 2026, following details specified for hedging transactions through futures which have been squared off/ expired:</t>
  </si>
  <si>
    <t xml:space="preserve">Total number of contracts where futures were bought: Nil </t>
  </si>
  <si>
    <t>Total number of contracts where futures were sold: Nil</t>
  </si>
  <si>
    <t>Gross notional value of contracts where futures were bought: Nil</t>
  </si>
  <si>
    <t>Gross notional value of contracts where futures were Sold: Nil</t>
  </si>
  <si>
    <t>Net profit/ (loss) value on all contracts combined: Nil</t>
  </si>
  <si>
    <t>B. Other than hedging positions through futures as on April 30, 2026</t>
  </si>
  <si>
    <t>Total exposure due to futures (non hedging positions) as a percentage of net assets: Nil</t>
  </si>
  <si>
    <t xml:space="preserve">For the period ended April 30, 2026, following details specified for non-hedging transactions through futures which have been squared off/ expired: </t>
  </si>
  <si>
    <t>Total number of contracts where futures were bought: 14</t>
  </si>
  <si>
    <t>Total number of contracts where futures were sold: 14</t>
  </si>
  <si>
    <t>Gross notional value of contracts where futures were bought: 60.6028521 Lacs</t>
  </si>
  <si>
    <t>Gross notional value of contracts where futures were Sold:  59.2620014 lacs</t>
  </si>
  <si>
    <t>Net profit/ (loss) value on all contracts combined: -1.3408507 Lacs</t>
  </si>
  <si>
    <t>C. Hedging positions through put options as on April 30, 2026</t>
  </si>
  <si>
    <t>Total percentage of existing assets hedged through put options: Nil</t>
  </si>
  <si>
    <t>For the period ended April 30, 2026, following details specified for hedging transactions through put options which have already been exercised/ expired: Nil</t>
  </si>
  <si>
    <t>Total number of contracts entered into: Nil</t>
  </si>
  <si>
    <t>Gross notional value of contracts: Rs. Nil</t>
  </si>
  <si>
    <t>Net profit/ (loss) on all contracts (premium paid treated as (loss)): Rs. Nil</t>
  </si>
  <si>
    <t>D. Hedging positions through call options as on April 30, 2026</t>
  </si>
  <si>
    <t>Gross notional value of contracts: Nil</t>
  </si>
  <si>
    <t>Net profit/ (loss) on all contracts (premium paid treated as (loss)): Nil</t>
  </si>
  <si>
    <t>E. Other than hedging positions through options as on April 30, 2026</t>
  </si>
  <si>
    <t>Total exposure through options (non hedging positions)  as a percentage of net assets: Nil</t>
  </si>
  <si>
    <t>For the period ended April 30, 2026, following details specified for non-hedging transactions through options which have already been exercised/ expired:</t>
  </si>
  <si>
    <t>Net profit/ (loss) on all contracts (premium paid treated as (loss)):Nil</t>
  </si>
  <si>
    <t>F. Hedging positions through swaps as on April 30, 2026 - Nil</t>
  </si>
  <si>
    <t>G. Details of Other than Hedging posting in Commodity Future  as on April 30, 2026</t>
  </si>
  <si>
    <t>Future Commodity ALUMINI May 2026</t>
  </si>
  <si>
    <t>Long</t>
  </si>
  <si>
    <t>Future Commodity ALUMINI June 2026</t>
  </si>
  <si>
    <t>Future Commodity CRUDEOILM June 2026</t>
  </si>
  <si>
    <t>Future Commodity CRUDEOILM July 2026</t>
  </si>
  <si>
    <t xml:space="preserve">For the period ended March 31, 2026, following details specified for hedging transactions through Commodity futures which have been squared off/ expired: </t>
  </si>
  <si>
    <t>Total number of contracts where futures were bought: Nil</t>
  </si>
  <si>
    <t>Gross notional value of contracts where futures were Sold:Nil</t>
  </si>
  <si>
    <t>0.30 Times</t>
  </si>
  <si>
    <t>9. Total outstanding exposure of Repo transactions in corporate debt securities as on April 30, 2026 is Nil. Details of investment of repo transactions in corporate debt securities during Month ended April 30, 2026 is/are as follows:</t>
  </si>
  <si>
    <t>Counterparty</t>
  </si>
  <si>
    <t>Investment value (Rs. in Lakhs)</t>
  </si>
  <si>
    <t>Trade date</t>
  </si>
  <si>
    <t>Maturity date</t>
  </si>
  <si>
    <t>% to net assets</t>
  </si>
  <si>
    <t>12. Bonus declared during the period ended April 30, 2026</t>
  </si>
  <si>
    <t>3. NAV at the beginning  of the period March 31st 2026</t>
  </si>
  <si>
    <t xml:space="preserve">     NAV at the end of the period April 30th 2026</t>
  </si>
  <si>
    <r>
      <t>Product Labelling:</t>
    </r>
    <r>
      <rPr>
        <b/>
        <vertAlign val="superscript"/>
        <sz val="16"/>
        <color theme="1"/>
        <rFont val="Atkinson Hyperlegible Next"/>
      </rPr>
      <t>#</t>
    </r>
  </si>
  <si>
    <t># Please note that the above risk-o-meter is as per the product labelling of the scheme available as on the date of this communication/ disclosure. Visit our website for latest Riskometer updates at https://capitalmindmf.com</t>
  </si>
  <si>
    <t>IND A1+</t>
  </si>
  <si>
    <t>CRISIL A1+</t>
  </si>
  <si>
    <t>Ferrous Metals</t>
  </si>
  <si>
    <t>Vedanta Aluminium Metal Limited **#</t>
  </si>
  <si>
    <t>Talwandi Sabo Power Limited **#</t>
  </si>
  <si>
    <t>Malco Energy Limited **#</t>
  </si>
  <si>
    <t>Vedanta Iron And Steel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</si>
</sst>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14009]dddd\,\ d\ mmmm\,\ yyyy;@"/>
    <numFmt numFmtId="165" formatCode="_(* #,##0_);_(* \(#,##0\);_(* &quot;-&quot;??_);_(@_)"/>
    <numFmt numFmtId="166" formatCode="#,##0.00%;\(#,##0.00\)%"/>
    <numFmt numFmtId="167" formatCode="#,##0.00;\(#,##0.00\)"/>
    <numFmt numFmtId="168" formatCode="#,##0.00%"/>
    <numFmt numFmtId="169" formatCode="0.0000"/>
    <numFmt numFmtId="170" formatCode="_(* #,##0.00_);_(* \(#,##0.00\);_(* &quot;-&quot;?_);_(@_)"/>
    <numFmt numFmtId="171" formatCode="_(* #,##0_);_(* \(#,##0\);_(* &quot;-&quot;?_);_(@_)"/>
    <numFmt numFmtId="172" formatCode="#,##0.0000_ ;\-#,##0.0000\ "/>
    <numFmt numFmtId="173" formatCode="dd\-mmm\-yyyy"/>
  </numFmts>
  <fonts count="25">
    <font>
      <sz val="11"/>
      <color theme="1"/>
      <name val="Aptos Narrow"/>
      <family val="2"/>
      <scheme val="minor"/>
    </font>
    <font>
      <sz val="11"/>
      <color theme="1"/>
      <name val="Aptos Narrow"/>
      <family val="2"/>
      <scheme val="minor"/>
    </font>
    <font>
      <sz val="10"/>
      <name val="Arial"/>
      <family val="2"/>
    </font>
    <font>
      <sz val="14"/>
      <color theme="1"/>
      <name val="Atkinson Hyperlegible Next"/>
    </font>
    <font>
      <b/>
      <sz val="14"/>
      <color theme="1"/>
      <name val="Atkinson Hyperlegible Next"/>
    </font>
    <font>
      <sz val="14"/>
      <color rgb="FF000000"/>
      <name val="Atkinson Hyperlegible Next"/>
    </font>
    <font>
      <b/>
      <sz val="14"/>
      <color theme="0"/>
      <name val="Atkinson Hyperlegible Next"/>
    </font>
    <font>
      <sz val="9"/>
      <color indexed="8"/>
      <name val="Calibri"/>
      <family val="2"/>
    </font>
    <font>
      <b/>
      <sz val="16"/>
      <color theme="0"/>
      <name val="Atkinson Hyperlegible Next"/>
    </font>
    <font>
      <b/>
      <sz val="14"/>
      <color rgb="FF000000"/>
      <name val="Atkinson Hyperlegible Next"/>
    </font>
    <font>
      <sz val="14"/>
      <name val="Atkinson Hyperlegible Next"/>
    </font>
    <font>
      <sz val="11"/>
      <color rgb="FF242424"/>
      <name val="Aptos Narrow"/>
      <family val="2"/>
      <scheme val="minor"/>
    </font>
    <font>
      <b/>
      <sz val="13"/>
      <color theme="1"/>
      <name val="Atkinson Hyperlegible Next"/>
    </font>
    <font>
      <sz val="13"/>
      <color rgb="FF000000"/>
      <name val="Calibri"/>
      <family val="2"/>
    </font>
    <font>
      <sz val="13"/>
      <color theme="1"/>
      <name val="Aptos Narrow"/>
      <family val="2"/>
      <scheme val="minor"/>
    </font>
    <font>
      <b/>
      <sz val="13"/>
      <color theme="1"/>
      <name val="Arial"/>
      <family val="2"/>
    </font>
    <font>
      <sz val="13"/>
      <color theme="1"/>
      <name val="Arial"/>
      <family val="2"/>
    </font>
    <font>
      <sz val="13"/>
      <name val="Arial"/>
      <family val="2"/>
    </font>
    <font>
      <sz val="13"/>
      <color rgb="FF000000"/>
      <name val="SansSerif"/>
      <family val="2"/>
    </font>
    <font>
      <b/>
      <sz val="13"/>
      <color rgb="FF000000"/>
      <name val="Calibri"/>
      <family val="2"/>
    </font>
    <font>
      <sz val="9"/>
      <color rgb="FF000000"/>
      <name val="Arial"/>
      <family val="2"/>
    </font>
    <font>
      <b/>
      <sz val="9"/>
      <color rgb="FF000000"/>
      <name val="Arial"/>
      <family val="2"/>
    </font>
    <font>
      <b/>
      <sz val="16"/>
      <color theme="1"/>
      <name val="Atkinson Hyperlegible Next"/>
    </font>
    <font>
      <b/>
      <vertAlign val="superscript"/>
      <sz val="16"/>
      <color theme="1"/>
      <name val="Atkinson Hyperlegible Next"/>
    </font>
    <font>
      <b/>
      <sz val="18"/>
      <color theme="1"/>
      <name val="Atkinson Hyperlegible Next"/>
    </font>
  </fonts>
  <fills count="4">
    <fill>
      <patternFill patternType="none"/>
    </fill>
    <fill>
      <patternFill patternType="gray125"/>
    </fill>
    <fill>
      <patternFill patternType="solid">
        <fgColor rgb="FF4A08A6"/>
        <bgColor indexed="64"/>
      </patternFill>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7" fillId="0" borderId="0"/>
    <xf numFmtId="9"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3" fillId="0" borderId="0" xfId="0" applyFont="1"/>
    <xf numFmtId="0" fontId="3" fillId="0" borderId="0" xfId="0" applyFont="1" applyAlignment="1">
      <alignment wrapText="1"/>
    </xf>
    <xf numFmtId="0" fontId="4" fillId="0" borderId="8" xfId="0" applyFont="1" applyBorder="1"/>
    <xf numFmtId="0" fontId="4" fillId="0" borderId="12" xfId="0" applyFont="1" applyBorder="1"/>
    <xf numFmtId="0" fontId="4" fillId="0" borderId="0" xfId="0" applyFont="1"/>
    <xf numFmtId="165" fontId="3" fillId="0" borderId="0" xfId="1" applyNumberFormat="1" applyFont="1" applyAlignment="1"/>
    <xf numFmtId="43" fontId="3" fillId="0" borderId="0" xfId="1" applyFont="1" applyAlignment="1"/>
    <xf numFmtId="0" fontId="4" fillId="0" borderId="4" xfId="0" applyFont="1" applyBorder="1" applyAlignment="1">
      <alignment vertical="center"/>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8" xfId="0" applyFont="1" applyFill="1" applyBorder="1" applyAlignment="1">
      <alignment horizontal="center" vertical="center" wrapText="1"/>
    </xf>
    <xf numFmtId="165" fontId="6" fillId="2" borderId="18" xfId="1" applyNumberFormat="1" applyFont="1" applyFill="1" applyBorder="1" applyAlignment="1">
      <alignment horizontal="center" vertical="center" wrapText="1"/>
    </xf>
    <xf numFmtId="43" fontId="6" fillId="2" borderId="18" xfId="1" applyFont="1" applyFill="1" applyBorder="1" applyAlignment="1">
      <alignment horizontal="center" vertical="center" wrapText="1"/>
    </xf>
    <xf numFmtId="43" fontId="6" fillId="2" borderId="19" xfId="1" applyFont="1" applyFill="1" applyBorder="1" applyAlignment="1">
      <alignment horizontal="center" vertical="center" wrapText="1"/>
    </xf>
    <xf numFmtId="0" fontId="5" fillId="0" borderId="20" xfId="0" applyFont="1" applyBorder="1" applyAlignment="1">
      <alignment horizontal="left" vertical="top" wrapText="1"/>
    </xf>
    <xf numFmtId="0" fontId="5" fillId="0" borderId="21" xfId="0" applyFont="1" applyBorder="1" applyAlignment="1">
      <alignment horizontal="right" vertical="top" wrapText="1"/>
    </xf>
    <xf numFmtId="167" fontId="9" fillId="0" borderId="0" xfId="0" applyNumberFormat="1" applyFont="1" applyAlignment="1">
      <alignment horizontal="right" vertical="top" wrapText="1"/>
    </xf>
    <xf numFmtId="0" fontId="5" fillId="0" borderId="16" xfId="0" applyFont="1" applyBorder="1" applyAlignment="1">
      <alignment horizontal="left" vertical="top" wrapText="1"/>
    </xf>
    <xf numFmtId="167" fontId="9" fillId="0" borderId="16" xfId="0" applyNumberFormat="1" applyFont="1" applyBorder="1" applyAlignment="1">
      <alignment horizontal="right" vertical="top" wrapText="1"/>
    </xf>
    <xf numFmtId="166" fontId="9" fillId="0" borderId="16" xfId="0" applyNumberFormat="1" applyFont="1" applyBorder="1" applyAlignment="1">
      <alignment horizontal="right" vertical="top" wrapText="1"/>
    </xf>
    <xf numFmtId="0" fontId="9" fillId="0" borderId="0" xfId="0" applyFont="1" applyAlignment="1">
      <alignment vertical="top" wrapText="1"/>
    </xf>
    <xf numFmtId="0" fontId="5" fillId="0" borderId="0" xfId="0" applyFont="1" applyAlignment="1">
      <alignment horizontal="left" vertical="top" wrapText="1"/>
    </xf>
    <xf numFmtId="168" fontId="9" fillId="0" borderId="0" xfId="0" applyNumberFormat="1" applyFont="1" applyAlignment="1">
      <alignment horizontal="right" vertical="top" wrapText="1"/>
    </xf>
    <xf numFmtId="0" fontId="9" fillId="0" borderId="0" xfId="0" applyFont="1" applyAlignment="1">
      <alignment horizontal="right" vertical="top" wrapText="1"/>
    </xf>
    <xf numFmtId="3" fontId="9" fillId="0" borderId="16" xfId="0" applyNumberFormat="1" applyFont="1" applyBorder="1" applyAlignment="1">
      <alignment horizontal="right" vertical="top" wrapText="1"/>
    </xf>
    <xf numFmtId="3" fontId="5" fillId="0" borderId="16" xfId="0" applyNumberFormat="1" applyFont="1" applyBorder="1" applyAlignment="1">
      <alignment horizontal="right" vertical="top" wrapText="1"/>
    </xf>
    <xf numFmtId="167" fontId="5" fillId="0" borderId="16" xfId="0" applyNumberFormat="1" applyFont="1" applyBorder="1" applyAlignment="1">
      <alignment horizontal="right" vertical="top" wrapText="1"/>
    </xf>
    <xf numFmtId="166" fontId="5" fillId="0" borderId="16" xfId="0" applyNumberFormat="1" applyFont="1" applyBorder="1" applyAlignment="1">
      <alignment horizontal="right" vertical="top" wrapText="1"/>
    </xf>
    <xf numFmtId="0" fontId="9" fillId="0" borderId="22" xfId="0" applyFont="1" applyBorder="1" applyAlignment="1">
      <alignment vertical="top" wrapText="1"/>
    </xf>
    <xf numFmtId="0" fontId="5" fillId="0" borderId="23" xfId="0" applyFont="1" applyBorder="1" applyAlignment="1">
      <alignment horizontal="right" vertical="top" wrapText="1"/>
    </xf>
    <xf numFmtId="0" fontId="3" fillId="0" borderId="0" xfId="0" applyFont="1" applyAlignment="1" applyProtection="1">
      <alignment wrapText="1"/>
      <protection locked="0"/>
    </xf>
    <xf numFmtId="0" fontId="9" fillId="0" borderId="8" xfId="0" applyFont="1" applyBorder="1" applyAlignment="1">
      <alignment vertical="top" wrapText="1"/>
    </xf>
    <xf numFmtId="0" fontId="9" fillId="0" borderId="23" xfId="0" applyFont="1" applyBorder="1" applyAlignment="1">
      <alignment horizontal="right" vertical="top" wrapText="1"/>
    </xf>
    <xf numFmtId="0" fontId="5" fillId="0" borderId="8" xfId="0" applyFont="1" applyBorder="1" applyAlignment="1">
      <alignment vertical="top" wrapText="1"/>
    </xf>
    <xf numFmtId="0" fontId="9" fillId="0" borderId="24" xfId="0" applyFont="1" applyBorder="1" applyAlignment="1">
      <alignment vertical="top" wrapText="1"/>
    </xf>
    <xf numFmtId="0" fontId="5" fillId="0" borderId="25" xfId="0" applyFont="1" applyBorder="1" applyAlignment="1">
      <alignment horizontal="left" vertical="top" wrapText="1"/>
    </xf>
    <xf numFmtId="0" fontId="9" fillId="0" borderId="27" xfId="0" applyFont="1" applyBorder="1" applyAlignment="1">
      <alignment horizontal="right" vertical="top" wrapText="1"/>
    </xf>
    <xf numFmtId="0" fontId="5" fillId="0" borderId="29" xfId="0" applyFont="1" applyBorder="1" applyAlignment="1">
      <alignment horizontal="right" vertical="top" wrapText="1"/>
    </xf>
    <xf numFmtId="0" fontId="9" fillId="0" borderId="28" xfId="0" applyFont="1" applyBorder="1" applyAlignment="1">
      <alignment horizontal="right" vertical="top" wrapText="1"/>
    </xf>
    <xf numFmtId="166" fontId="5" fillId="0" borderId="30" xfId="0" applyNumberFormat="1" applyFont="1" applyBorder="1" applyAlignment="1">
      <alignment horizontal="right" vertical="top" wrapText="1"/>
    </xf>
    <xf numFmtId="3" fontId="5" fillId="0" borderId="16" xfId="0" applyNumberFormat="1" applyFont="1" applyBorder="1" applyAlignment="1">
      <alignment horizontal="left" vertical="top" wrapText="1"/>
    </xf>
    <xf numFmtId="0" fontId="9" fillId="0" borderId="31" xfId="0" applyFont="1" applyBorder="1" applyAlignment="1">
      <alignment horizontal="right" vertical="top" wrapText="1"/>
    </xf>
    <xf numFmtId="0" fontId="11" fillId="0" borderId="0" xfId="0" applyFont="1"/>
    <xf numFmtId="0" fontId="5" fillId="0" borderId="16" xfId="0" applyFont="1" applyBorder="1" applyAlignment="1">
      <alignment horizontal="right" vertical="top" wrapText="1"/>
    </xf>
    <xf numFmtId="2" fontId="9" fillId="0" borderId="26" xfId="5" applyNumberFormat="1" applyFont="1" applyFill="1" applyBorder="1" applyAlignment="1">
      <alignment horizontal="right" vertical="top" wrapText="1"/>
    </xf>
    <xf numFmtId="0" fontId="3" fillId="0" borderId="0" xfId="0" applyFont="1" applyAlignment="1">
      <alignment horizontal="left" vertical="center" wrapText="1"/>
    </xf>
    <xf numFmtId="0" fontId="13" fillId="0" borderId="33" xfId="0" applyFont="1" applyBorder="1" applyAlignment="1">
      <alignment horizontal="right" vertical="top" wrapText="1"/>
    </xf>
    <xf numFmtId="0" fontId="14" fillId="0" borderId="33" xfId="0" applyFont="1" applyBorder="1" applyAlignment="1" applyProtection="1">
      <alignment wrapText="1"/>
      <protection locked="0"/>
    </xf>
    <xf numFmtId="0" fontId="14" fillId="0" borderId="34" xfId="0" applyFont="1" applyBorder="1" applyAlignment="1" applyProtection="1">
      <alignment wrapText="1"/>
      <protection locked="0"/>
    </xf>
    <xf numFmtId="0" fontId="13" fillId="0" borderId="35" xfId="0" applyFont="1" applyBorder="1" applyAlignment="1">
      <alignment horizontal="left" vertical="top" wrapText="1"/>
    </xf>
    <xf numFmtId="0" fontId="13" fillId="0" borderId="0" xfId="0" applyFont="1" applyAlignment="1">
      <alignment horizontal="right" vertical="top" wrapText="1"/>
    </xf>
    <xf numFmtId="0" fontId="14" fillId="0" borderId="0" xfId="0" applyFont="1" applyAlignment="1" applyProtection="1">
      <alignment wrapText="1"/>
      <protection locked="0"/>
    </xf>
    <xf numFmtId="0" fontId="14" fillId="0" borderId="36" xfId="0" applyFont="1" applyBorder="1" applyAlignment="1" applyProtection="1">
      <alignment wrapText="1"/>
      <protection locked="0"/>
    </xf>
    <xf numFmtId="0" fontId="15" fillId="0" borderId="35" xfId="0" applyFont="1" applyBorder="1" applyAlignment="1">
      <alignment vertical="top" wrapText="1"/>
    </xf>
    <xf numFmtId="0" fontId="16" fillId="0" borderId="0" xfId="0" applyFont="1" applyAlignment="1">
      <alignment vertical="top" wrapText="1"/>
    </xf>
    <xf numFmtId="0" fontId="16" fillId="0" borderId="16" xfId="0" applyFont="1" applyBorder="1" applyAlignment="1">
      <alignment vertical="top" wrapText="1"/>
    </xf>
    <xf numFmtId="0" fontId="16" fillId="0" borderId="16" xfId="0" applyFont="1" applyBorder="1" applyAlignment="1">
      <alignment horizontal="right" vertical="top" wrapText="1"/>
    </xf>
    <xf numFmtId="170" fontId="16" fillId="0" borderId="16" xfId="0" applyNumberFormat="1" applyFont="1" applyBorder="1" applyAlignment="1">
      <alignment vertical="top" wrapText="1"/>
    </xf>
    <xf numFmtId="0" fontId="16" fillId="0" borderId="35" xfId="0" applyFont="1" applyBorder="1" applyAlignment="1">
      <alignment vertical="top" wrapText="1"/>
    </xf>
    <xf numFmtId="171" fontId="16" fillId="0" borderId="0" xfId="0" applyNumberFormat="1" applyFont="1" applyAlignment="1">
      <alignment vertical="top" wrapText="1"/>
    </xf>
    <xf numFmtId="0" fontId="16" fillId="0" borderId="9" xfId="0" applyFont="1" applyBorder="1" applyAlignment="1">
      <alignment horizontal="left" vertical="top" wrapText="1"/>
    </xf>
    <xf numFmtId="0" fontId="16" fillId="0" borderId="10" xfId="0" applyFont="1" applyBorder="1" applyAlignment="1">
      <alignment horizontal="center" vertical="top" wrapText="1"/>
    </xf>
    <xf numFmtId="0" fontId="16" fillId="0" borderId="37" xfId="0" applyFont="1" applyBorder="1" applyAlignment="1">
      <alignment horizontal="center" vertical="top" wrapText="1"/>
    </xf>
    <xf numFmtId="172" fontId="17" fillId="0" borderId="0" xfId="0" applyNumberFormat="1" applyFont="1" applyAlignment="1">
      <alignment horizontal="center" vertical="top" wrapText="1"/>
    </xf>
    <xf numFmtId="169" fontId="16" fillId="0" borderId="16" xfId="0" applyNumberFormat="1" applyFont="1" applyBorder="1" applyAlignment="1">
      <alignment horizontal="right" vertical="top" wrapText="1"/>
    </xf>
    <xf numFmtId="0" fontId="15" fillId="0" borderId="35" xfId="3" applyFont="1" applyBorder="1" applyAlignment="1">
      <alignment vertical="top" wrapText="1"/>
    </xf>
    <xf numFmtId="172" fontId="17" fillId="0" borderId="0" xfId="3" applyNumberFormat="1" applyFont="1" applyAlignment="1">
      <alignment horizontal="center" vertical="top" wrapText="1"/>
    </xf>
    <xf numFmtId="0" fontId="16" fillId="0" borderId="0" xfId="3" applyFont="1" applyAlignment="1">
      <alignment vertical="top" wrapText="1"/>
    </xf>
    <xf numFmtId="0" fontId="18" fillId="0" borderId="0" xfId="0" applyFont="1" applyAlignment="1">
      <alignment horizontal="right" vertical="top" wrapText="1"/>
    </xf>
    <xf numFmtId="0" fontId="13" fillId="0" borderId="5" xfId="0" applyFont="1" applyBorder="1" applyAlignment="1">
      <alignment horizontal="left" vertical="top" wrapText="1"/>
    </xf>
    <xf numFmtId="0" fontId="14" fillId="0" borderId="6" xfId="0" applyFont="1" applyBorder="1" applyAlignment="1" applyProtection="1">
      <alignment horizontal="right" vertical="top" wrapText="1"/>
      <protection locked="0"/>
    </xf>
    <xf numFmtId="0" fontId="14" fillId="0" borderId="6" xfId="0" applyFont="1" applyBorder="1" applyAlignment="1" applyProtection="1">
      <alignment wrapText="1"/>
      <protection locked="0"/>
    </xf>
    <xf numFmtId="0" fontId="14" fillId="0" borderId="38" xfId="0" applyFont="1" applyBorder="1" applyAlignment="1" applyProtection="1">
      <alignment wrapText="1"/>
      <protection locked="0"/>
    </xf>
    <xf numFmtId="0" fontId="19" fillId="0" borderId="32" xfId="0" applyFont="1" applyBorder="1" applyAlignment="1">
      <alignment horizontal="left" vertical="top" wrapText="1"/>
    </xf>
    <xf numFmtId="0" fontId="20" fillId="0" borderId="39" xfId="0" applyFont="1" applyBorder="1" applyAlignment="1">
      <alignment horizontal="left" vertical="top" wrapText="1"/>
    </xf>
    <xf numFmtId="0" fontId="21" fillId="0" borderId="39" xfId="0" applyFont="1" applyBorder="1" applyAlignment="1">
      <alignment horizontal="right" vertical="top" wrapText="1"/>
    </xf>
    <xf numFmtId="0" fontId="20" fillId="0" borderId="40" xfId="0" applyFont="1" applyBorder="1" applyAlignment="1">
      <alignment horizontal="left" vertical="top" wrapText="1"/>
    </xf>
    <xf numFmtId="0" fontId="20" fillId="0" borderId="0" xfId="0" applyFont="1" applyAlignment="1">
      <alignment horizontal="left" vertical="top" wrapText="1"/>
    </xf>
    <xf numFmtId="0" fontId="21" fillId="0" borderId="20" xfId="0" applyFont="1" applyBorder="1" applyAlignment="1">
      <alignment horizontal="right" vertical="top" wrapText="1"/>
    </xf>
    <xf numFmtId="10" fontId="9" fillId="0" borderId="26" xfId="5" applyNumberFormat="1" applyFont="1" applyFill="1" applyBorder="1" applyAlignment="1">
      <alignment horizontal="right" vertical="top" wrapText="1"/>
    </xf>
    <xf numFmtId="0" fontId="19" fillId="0" borderId="16" xfId="3" applyFont="1" applyBorder="1" applyAlignment="1">
      <alignment horizontal="center" vertical="top" wrapText="1"/>
    </xf>
    <xf numFmtId="0" fontId="13" fillId="0" borderId="16" xfId="0" applyFont="1" applyBorder="1" applyAlignment="1">
      <alignment horizontal="left" vertical="top" wrapText="1"/>
    </xf>
    <xf numFmtId="0" fontId="13" fillId="0" borderId="16" xfId="0" applyFont="1" applyBorder="1" applyAlignment="1">
      <alignment horizontal="right" vertical="top" wrapText="1"/>
    </xf>
    <xf numFmtId="170" fontId="16" fillId="0" borderId="0" xfId="0" applyNumberFormat="1" applyFont="1" applyAlignment="1">
      <alignment vertical="top" wrapText="1"/>
    </xf>
    <xf numFmtId="0" fontId="15" fillId="0" borderId="35" xfId="0" applyFont="1" applyBorder="1" applyAlignment="1">
      <alignment vertical="top"/>
    </xf>
    <xf numFmtId="172" fontId="17" fillId="0" borderId="0" xfId="0" applyNumberFormat="1" applyFont="1" applyAlignment="1">
      <alignment horizontal="center" vertical="top"/>
    </xf>
    <xf numFmtId="0" fontId="16" fillId="0" borderId="0" xfId="0" applyFont="1" applyAlignment="1">
      <alignment vertical="top"/>
    </xf>
    <xf numFmtId="0" fontId="16" fillId="0" borderId="16" xfId="0" applyFont="1" applyBorder="1" applyAlignment="1">
      <alignment vertical="top"/>
    </xf>
    <xf numFmtId="0" fontId="16" fillId="0" borderId="16" xfId="0" applyFont="1" applyBorder="1" applyAlignment="1">
      <alignment horizontal="right" vertical="top"/>
    </xf>
    <xf numFmtId="4" fontId="16" fillId="0" borderId="16" xfId="0" applyNumberFormat="1" applyFont="1" applyBorder="1" applyAlignment="1">
      <alignment horizontal="right" vertical="top" wrapText="1"/>
    </xf>
    <xf numFmtId="0" fontId="16" fillId="0" borderId="35" xfId="0" applyFont="1" applyBorder="1" applyAlignment="1">
      <alignment vertical="top"/>
    </xf>
    <xf numFmtId="4" fontId="14" fillId="0" borderId="0" xfId="0" applyNumberFormat="1" applyFont="1"/>
    <xf numFmtId="0" fontId="15" fillId="0" borderId="16" xfId="3" applyFont="1" applyBorder="1" applyAlignment="1">
      <alignment horizontal="center" vertical="top" wrapText="1"/>
    </xf>
    <xf numFmtId="4" fontId="17" fillId="0" borderId="16" xfId="3" applyNumberFormat="1" applyFont="1" applyBorder="1" applyAlignment="1">
      <alignment wrapText="1"/>
    </xf>
    <xf numFmtId="173" fontId="17" fillId="0" borderId="16" xfId="3" applyNumberFormat="1" applyFont="1" applyBorder="1" applyAlignment="1">
      <alignment wrapText="1"/>
    </xf>
    <xf numFmtId="10" fontId="14" fillId="0" borderId="16" xfId="6" applyNumberFormat="1" applyFont="1" applyFill="1" applyBorder="1" applyAlignment="1">
      <alignment wrapText="1"/>
    </xf>
    <xf numFmtId="0" fontId="22" fillId="0" borderId="0" xfId="0" applyFont="1"/>
    <xf numFmtId="4" fontId="16" fillId="0" borderId="16" xfId="0" applyNumberFormat="1" applyFont="1" applyBorder="1" applyAlignment="1">
      <alignment horizontal="right" vertical="top"/>
    </xf>
    <xf numFmtId="0" fontId="24" fillId="0" borderId="0" xfId="0" applyFont="1" applyAlignment="1">
      <alignment horizontal="left" wrapText="1"/>
    </xf>
    <xf numFmtId="0" fontId="16" fillId="0" borderId="16" xfId="0" applyFont="1" applyBorder="1" applyAlignment="1">
      <alignment horizontal="center" vertical="top" wrapText="1"/>
    </xf>
    <xf numFmtId="0" fontId="4"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wrapText="1"/>
    </xf>
    <xf numFmtId="2" fontId="16" fillId="0" borderId="41" xfId="0" applyNumberFormat="1" applyFont="1" applyBorder="1" applyAlignment="1">
      <alignment horizontal="center" vertical="center" wrapText="1"/>
    </xf>
    <xf numFmtId="2" fontId="16" fillId="0" borderId="42" xfId="0" applyNumberFormat="1" applyFont="1" applyBorder="1" applyAlignment="1">
      <alignment horizontal="center" vertical="center" wrapText="1"/>
    </xf>
    <xf numFmtId="2" fontId="16" fillId="0" borderId="43" xfId="0" applyNumberFormat="1" applyFont="1" applyBorder="1" applyAlignment="1">
      <alignment horizontal="center" vertical="center" wrapText="1"/>
    </xf>
    <xf numFmtId="0" fontId="10" fillId="0" borderId="0" xfId="0" applyFont="1" applyAlignment="1">
      <alignment horizontal="left" vertical="top"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164" fontId="4" fillId="3" borderId="9" xfId="0" applyNumberFormat="1" applyFont="1" applyFill="1" applyBorder="1" applyAlignment="1">
      <alignment horizontal="left"/>
    </xf>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15" xfId="0" applyNumberFormat="1" applyFont="1" applyBorder="1" applyAlignment="1">
      <alignment horizontal="left"/>
    </xf>
  </cellXfs>
  <cellStyles count="7">
    <cellStyle name="Comma" xfId="1" builtinId="3"/>
    <cellStyle name="Normal" xfId="0" builtinId="0"/>
    <cellStyle name="Normal 2" xfId="3" xr:uid="{51C3ED54-480D-46FF-914E-CA2343D69ECE}"/>
    <cellStyle name="Normal 3" xfId="4" xr:uid="{ECFB3E63-BB4F-4E95-AC27-7C0321C60533}"/>
    <cellStyle name="Percent" xfId="5" builtinId="5"/>
    <cellStyle name="Percent 2" xfId="6" xr:uid="{23298D5E-9335-456F-864A-836813431141}"/>
    <cellStyle name="Style 1" xfId="2" xr:uid="{67610FF6-DEE9-481A-81B3-BED92E398525}"/>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17930</xdr:colOff>
      <xdr:row>191</xdr:row>
      <xdr:rowOff>0</xdr:rowOff>
    </xdr:from>
    <xdr:to>
      <xdr:col>4</xdr:col>
      <xdr:colOff>8965</xdr:colOff>
      <xdr:row>206</xdr:row>
      <xdr:rowOff>54123</xdr:rowOff>
    </xdr:to>
    <xdr:pic>
      <xdr:nvPicPr>
        <xdr:cNvPr id="25" name="Picture 24">
          <a:extLst>
            <a:ext uri="{FF2B5EF4-FFF2-40B4-BE49-F238E27FC236}">
              <a16:creationId xmlns:a16="http://schemas.microsoft.com/office/drawing/2014/main" id="{6EE75657-F949-0880-62D1-B75CBB833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2989" y="51789106"/>
          <a:ext cx="8884023" cy="3819299"/>
        </a:xfrm>
        <a:prstGeom prst="rect">
          <a:avLst/>
        </a:prstGeom>
        <a:ln w="12700">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6F2-ABD7-48EF-8960-0C4C94DF0DC9}">
  <sheetPr codeName="Sheet1"/>
  <dimension ref="C2:L236"/>
  <sheetViews>
    <sheetView tabSelected="1" topLeftCell="A189" zoomScale="85" zoomScaleNormal="85" workbookViewId="0">
      <selection activeCell="E204" sqref="E204"/>
    </sheetView>
  </sheetViews>
  <sheetFormatPr defaultColWidth="9.109375" defaultRowHeight="19.8"/>
  <cols>
    <col min="1" max="2" width="9.109375" style="1"/>
    <col min="3" max="3" width="92" style="1" customWidth="1"/>
    <col min="4" max="4" width="37.6640625" style="1" customWidth="1"/>
    <col min="5" max="5" width="62" style="1" customWidth="1"/>
    <col min="6" max="6" width="35.44140625" style="1" bestFit="1" customWidth="1"/>
    <col min="7" max="7" width="33.6640625" style="1" customWidth="1"/>
    <col min="8" max="8" width="21.6640625" style="1" customWidth="1"/>
    <col min="9" max="9" width="12.44140625" style="1" bestFit="1" customWidth="1"/>
    <col min="10" max="10" width="13.5546875" style="1" bestFit="1" customWidth="1"/>
    <col min="11" max="11" width="9.109375" style="1"/>
    <col min="12" max="12" width="9.88671875" style="1" customWidth="1"/>
    <col min="13" max="16384" width="9.109375" style="1"/>
  </cols>
  <sheetData>
    <row r="2" spans="3:12" ht="20.399999999999999" thickBot="1"/>
    <row r="3" spans="3:12" ht="20.25" customHeight="1" thickBot="1">
      <c r="C3" s="108" t="s">
        <v>0</v>
      </c>
      <c r="D3" s="109"/>
      <c r="E3" s="109"/>
      <c r="F3" s="109"/>
      <c r="G3" s="109"/>
      <c r="H3" s="109"/>
      <c r="I3" s="109"/>
      <c r="J3" s="110"/>
    </row>
    <row r="4" spans="3:12" ht="60.75" customHeight="1">
      <c r="C4" s="8" t="s">
        <v>1</v>
      </c>
      <c r="D4" s="111" t="s">
        <v>111</v>
      </c>
      <c r="E4" s="112"/>
      <c r="F4" s="112"/>
      <c r="G4" s="112"/>
      <c r="H4" s="112"/>
      <c r="I4" s="112"/>
      <c r="J4" s="113"/>
    </row>
    <row r="5" spans="3:12">
      <c r="C5" s="3" t="s">
        <v>2</v>
      </c>
      <c r="D5" s="114" t="s">
        <v>110</v>
      </c>
      <c r="E5" s="115"/>
      <c r="F5" s="115"/>
      <c r="G5" s="115"/>
      <c r="H5" s="115"/>
      <c r="I5" s="115"/>
      <c r="J5" s="116"/>
    </row>
    <row r="6" spans="3:12" ht="20.399999999999999" thickBot="1">
      <c r="C6" s="4" t="s">
        <v>134</v>
      </c>
      <c r="D6" s="117" t="s">
        <v>135</v>
      </c>
      <c r="E6" s="118"/>
      <c r="F6" s="118"/>
      <c r="G6" s="118"/>
      <c r="H6" s="118"/>
      <c r="I6" s="118"/>
      <c r="J6" s="119"/>
    </row>
    <row r="7" spans="3:12" ht="20.399999999999999" thickBot="1">
      <c r="C7" s="5"/>
      <c r="F7" s="6"/>
      <c r="G7" s="7"/>
      <c r="H7" s="7"/>
      <c r="I7" s="7"/>
      <c r="J7" s="7"/>
    </row>
    <row r="8" spans="3:12" s="2" customFormat="1" ht="39.6">
      <c r="C8" s="9" t="s">
        <v>3</v>
      </c>
      <c r="D8" s="10" t="s">
        <v>4</v>
      </c>
      <c r="E8" s="11" t="s">
        <v>5</v>
      </c>
      <c r="F8" s="12" t="s">
        <v>6</v>
      </c>
      <c r="G8" s="13" t="s">
        <v>7</v>
      </c>
      <c r="H8" s="13" t="s">
        <v>8</v>
      </c>
      <c r="I8" s="13" t="s">
        <v>9</v>
      </c>
      <c r="J8" s="14" t="s">
        <v>10</v>
      </c>
    </row>
    <row r="9" spans="3:12">
      <c r="C9" s="29" t="s">
        <v>11</v>
      </c>
      <c r="D9" s="15"/>
      <c r="E9" s="15"/>
      <c r="F9" s="15"/>
      <c r="G9" s="15"/>
      <c r="H9" s="15"/>
      <c r="I9" s="16"/>
      <c r="J9" s="30"/>
    </row>
    <row r="10" spans="3:12">
      <c r="C10" s="29" t="s">
        <v>12</v>
      </c>
      <c r="D10" s="15"/>
      <c r="E10" s="15"/>
      <c r="F10" s="15"/>
      <c r="G10" s="31"/>
      <c r="H10" s="16"/>
      <c r="I10" s="16"/>
      <c r="J10" s="30"/>
      <c r="L10" s="43"/>
    </row>
    <row r="11" spans="3:12">
      <c r="C11" s="34" t="s">
        <v>39</v>
      </c>
      <c r="D11" s="18" t="s">
        <v>40</v>
      </c>
      <c r="E11" s="18" t="s">
        <v>41</v>
      </c>
      <c r="F11" s="26">
        <v>24828</v>
      </c>
      <c r="G11" s="27">
        <v>111.33</v>
      </c>
      <c r="H11" s="28">
        <v>3.8899999999999997E-2</v>
      </c>
      <c r="I11" s="38"/>
      <c r="J11" s="30"/>
    </row>
    <row r="12" spans="3:12">
      <c r="C12" s="34" t="s">
        <v>136</v>
      </c>
      <c r="D12" s="18" t="s">
        <v>137</v>
      </c>
      <c r="E12" s="18" t="s">
        <v>138</v>
      </c>
      <c r="F12" s="26">
        <v>7785</v>
      </c>
      <c r="G12" s="27">
        <v>80.81</v>
      </c>
      <c r="H12" s="28">
        <v>2.8199999999999999E-2</v>
      </c>
      <c r="I12" s="38"/>
      <c r="J12" s="30"/>
    </row>
    <row r="13" spans="3:12">
      <c r="C13" s="34" t="s">
        <v>27</v>
      </c>
      <c r="D13" s="18" t="s">
        <v>28</v>
      </c>
      <c r="E13" s="18" t="s">
        <v>29</v>
      </c>
      <c r="F13" s="26">
        <v>83920</v>
      </c>
      <c r="G13" s="27">
        <v>75.84</v>
      </c>
      <c r="H13" s="28">
        <v>2.6499999999999999E-2</v>
      </c>
      <c r="I13" s="38"/>
      <c r="J13" s="30"/>
    </row>
    <row r="14" spans="3:12">
      <c r="C14" s="34" t="s">
        <v>19</v>
      </c>
      <c r="D14" s="18" t="s">
        <v>20</v>
      </c>
      <c r="E14" s="18" t="s">
        <v>21</v>
      </c>
      <c r="F14" s="26">
        <v>5604</v>
      </c>
      <c r="G14" s="27">
        <v>66.23</v>
      </c>
      <c r="H14" s="28">
        <v>2.3099999999999999E-2</v>
      </c>
      <c r="I14" s="38"/>
      <c r="J14" s="30"/>
    </row>
    <row r="15" spans="3:12">
      <c r="C15" s="34" t="s">
        <v>37</v>
      </c>
      <c r="D15" s="18" t="s">
        <v>38</v>
      </c>
      <c r="E15" s="18" t="s">
        <v>26</v>
      </c>
      <c r="F15" s="26">
        <v>7214</v>
      </c>
      <c r="G15" s="27">
        <v>64.34</v>
      </c>
      <c r="H15" s="28">
        <v>2.2499999999999999E-2</v>
      </c>
      <c r="I15" s="38"/>
      <c r="J15" s="30"/>
    </row>
    <row r="16" spans="3:12">
      <c r="C16" s="34" t="s">
        <v>45</v>
      </c>
      <c r="D16" s="18" t="s">
        <v>46</v>
      </c>
      <c r="E16" s="18" t="s">
        <v>47</v>
      </c>
      <c r="F16" s="26">
        <v>22124</v>
      </c>
      <c r="G16" s="27">
        <v>61.23</v>
      </c>
      <c r="H16" s="28">
        <v>2.1399999999999999E-2</v>
      </c>
      <c r="I16" s="38"/>
      <c r="J16" s="30"/>
    </row>
    <row r="17" spans="3:10">
      <c r="C17" s="34" t="s">
        <v>22</v>
      </c>
      <c r="D17" s="18" t="s">
        <v>23</v>
      </c>
      <c r="E17" s="18" t="s">
        <v>21</v>
      </c>
      <c r="F17" s="26">
        <v>5040</v>
      </c>
      <c r="G17" s="27">
        <v>60.43</v>
      </c>
      <c r="H17" s="28">
        <v>2.1100000000000001E-2</v>
      </c>
      <c r="I17" s="38"/>
      <c r="J17" s="30"/>
    </row>
    <row r="18" spans="3:10">
      <c r="C18" s="34" t="s">
        <v>49</v>
      </c>
      <c r="D18" s="18" t="s">
        <v>50</v>
      </c>
      <c r="E18" s="18" t="s">
        <v>48</v>
      </c>
      <c r="F18" s="26">
        <v>16750</v>
      </c>
      <c r="G18" s="27">
        <v>57.21</v>
      </c>
      <c r="H18" s="28">
        <v>0.02</v>
      </c>
      <c r="I18" s="38"/>
      <c r="J18" s="30"/>
    </row>
    <row r="19" spans="3:10">
      <c r="C19" s="34" t="s">
        <v>13</v>
      </c>
      <c r="D19" s="18" t="s">
        <v>14</v>
      </c>
      <c r="E19" s="18" t="s">
        <v>15</v>
      </c>
      <c r="F19" s="26">
        <v>11370</v>
      </c>
      <c r="G19" s="27">
        <v>54.74</v>
      </c>
      <c r="H19" s="28">
        <v>1.9099999999999999E-2</v>
      </c>
      <c r="I19" s="38"/>
      <c r="J19" s="30"/>
    </row>
    <row r="20" spans="3:10">
      <c r="C20" s="34" t="s">
        <v>35</v>
      </c>
      <c r="D20" s="18" t="s">
        <v>36</v>
      </c>
      <c r="E20" s="18" t="s">
        <v>26</v>
      </c>
      <c r="F20" s="26">
        <v>4084</v>
      </c>
      <c r="G20" s="27">
        <v>54.03</v>
      </c>
      <c r="H20" s="28">
        <v>1.89E-2</v>
      </c>
      <c r="I20" s="38"/>
      <c r="J20" s="30"/>
    </row>
    <row r="21" spans="3:10">
      <c r="C21" s="34" t="s">
        <v>16</v>
      </c>
      <c r="D21" s="18" t="s">
        <v>17</v>
      </c>
      <c r="E21" s="18" t="s">
        <v>18</v>
      </c>
      <c r="F21" s="26">
        <v>17947</v>
      </c>
      <c r="G21" s="27">
        <v>53.76</v>
      </c>
      <c r="H21" s="28">
        <v>1.8800000000000001E-2</v>
      </c>
      <c r="I21" s="38"/>
      <c r="J21" s="30"/>
    </row>
    <row r="22" spans="3:10">
      <c r="C22" s="34" t="s">
        <v>33</v>
      </c>
      <c r="D22" s="18" t="s">
        <v>34</v>
      </c>
      <c r="E22" s="18" t="s">
        <v>26</v>
      </c>
      <c r="F22" s="26">
        <v>2953</v>
      </c>
      <c r="G22" s="27">
        <v>53.4</v>
      </c>
      <c r="H22" s="28">
        <v>1.8700000000000001E-2</v>
      </c>
      <c r="I22" s="38"/>
      <c r="J22" s="30"/>
    </row>
    <row r="23" spans="3:10">
      <c r="C23" s="34" t="s">
        <v>42</v>
      </c>
      <c r="D23" s="18" t="s">
        <v>43</v>
      </c>
      <c r="E23" s="18" t="s">
        <v>44</v>
      </c>
      <c r="F23" s="26">
        <v>887</v>
      </c>
      <c r="G23" s="27">
        <v>50.79</v>
      </c>
      <c r="H23" s="28">
        <v>1.77E-2</v>
      </c>
      <c r="I23" s="38"/>
      <c r="J23" s="30"/>
    </row>
    <row r="24" spans="3:10">
      <c r="C24" s="34" t="s">
        <v>30</v>
      </c>
      <c r="D24" s="18" t="s">
        <v>31</v>
      </c>
      <c r="E24" s="18" t="s">
        <v>32</v>
      </c>
      <c r="F24" s="26">
        <v>12422</v>
      </c>
      <c r="G24" s="27">
        <v>49.58</v>
      </c>
      <c r="H24" s="28">
        <v>1.7299999999999999E-2</v>
      </c>
      <c r="I24" s="38"/>
      <c r="J24" s="30"/>
    </row>
    <row r="25" spans="3:10">
      <c r="C25" s="34" t="s">
        <v>24</v>
      </c>
      <c r="D25" s="18" t="s">
        <v>25</v>
      </c>
      <c r="E25" s="18" t="s">
        <v>26</v>
      </c>
      <c r="F25" s="26">
        <v>988</v>
      </c>
      <c r="G25" s="27">
        <v>41.35</v>
      </c>
      <c r="H25" s="28">
        <v>1.44E-2</v>
      </c>
      <c r="I25" s="38"/>
      <c r="J25" s="30"/>
    </row>
    <row r="26" spans="3:10">
      <c r="C26" s="34" t="s">
        <v>67</v>
      </c>
      <c r="D26" s="18" t="s">
        <v>68</v>
      </c>
      <c r="E26" s="18" t="s">
        <v>66</v>
      </c>
      <c r="F26" s="26">
        <v>22436</v>
      </c>
      <c r="G26" s="27">
        <v>37.229999999999997</v>
      </c>
      <c r="H26" s="28">
        <v>1.2999999999999999E-2</v>
      </c>
      <c r="I26" s="38"/>
      <c r="J26" s="30"/>
    </row>
    <row r="27" spans="3:10">
      <c r="C27" s="34" t="s">
        <v>61</v>
      </c>
      <c r="D27" s="18" t="s">
        <v>62</v>
      </c>
      <c r="E27" s="18" t="s">
        <v>63</v>
      </c>
      <c r="F27" s="26">
        <v>8703</v>
      </c>
      <c r="G27" s="27">
        <v>35.68</v>
      </c>
      <c r="H27" s="28">
        <v>1.2500000000000001E-2</v>
      </c>
      <c r="I27" s="38"/>
      <c r="J27" s="30"/>
    </row>
    <row r="28" spans="3:10">
      <c r="C28" s="34" t="s">
        <v>54</v>
      </c>
      <c r="D28" s="18" t="s">
        <v>55</v>
      </c>
      <c r="E28" s="18" t="s">
        <v>56</v>
      </c>
      <c r="F28" s="26">
        <v>11176</v>
      </c>
      <c r="G28" s="27">
        <v>30.35</v>
      </c>
      <c r="H28" s="28">
        <v>1.06E-2</v>
      </c>
      <c r="I28" s="38"/>
      <c r="J28" s="30"/>
    </row>
    <row r="29" spans="3:10">
      <c r="C29" s="34" t="s">
        <v>51</v>
      </c>
      <c r="D29" s="18" t="s">
        <v>52</v>
      </c>
      <c r="E29" s="18" t="s">
        <v>53</v>
      </c>
      <c r="F29" s="26">
        <v>3227</v>
      </c>
      <c r="G29" s="27">
        <v>25.01</v>
      </c>
      <c r="H29" s="28">
        <v>8.6999999999999994E-3</v>
      </c>
      <c r="I29" s="38"/>
      <c r="J29" s="30"/>
    </row>
    <row r="30" spans="3:10">
      <c r="C30" s="34" t="s">
        <v>57</v>
      </c>
      <c r="D30" s="18" t="s">
        <v>58</v>
      </c>
      <c r="E30" s="18" t="s">
        <v>48</v>
      </c>
      <c r="F30" s="26">
        <v>247</v>
      </c>
      <c r="G30" s="27">
        <v>24.69</v>
      </c>
      <c r="H30" s="28">
        <v>8.6E-3</v>
      </c>
      <c r="I30" s="38"/>
      <c r="J30" s="30"/>
    </row>
    <row r="31" spans="3:10">
      <c r="C31" s="34" t="s">
        <v>64</v>
      </c>
      <c r="D31" s="18" t="s">
        <v>65</v>
      </c>
      <c r="E31" s="18" t="s">
        <v>66</v>
      </c>
      <c r="F31" s="26">
        <v>2275</v>
      </c>
      <c r="G31" s="27">
        <v>24.31</v>
      </c>
      <c r="H31" s="28">
        <v>8.5000000000000006E-3</v>
      </c>
      <c r="I31" s="38"/>
      <c r="J31" s="30"/>
    </row>
    <row r="32" spans="3:10">
      <c r="C32" s="34" t="s">
        <v>71</v>
      </c>
      <c r="D32" s="18" t="s">
        <v>72</v>
      </c>
      <c r="E32" s="18" t="s">
        <v>66</v>
      </c>
      <c r="F32" s="26">
        <v>17893</v>
      </c>
      <c r="G32" s="27">
        <v>24.09</v>
      </c>
      <c r="H32" s="28">
        <v>8.3999999999999995E-3</v>
      </c>
      <c r="I32" s="38"/>
      <c r="J32" s="30"/>
    </row>
    <row r="33" spans="3:10">
      <c r="C33" s="34" t="s">
        <v>59</v>
      </c>
      <c r="D33" s="18" t="s">
        <v>60</v>
      </c>
      <c r="E33" s="18" t="s">
        <v>48</v>
      </c>
      <c r="F33" s="26">
        <v>461</v>
      </c>
      <c r="G33" s="27">
        <v>23.51</v>
      </c>
      <c r="H33" s="28">
        <v>8.2000000000000007E-3</v>
      </c>
      <c r="I33" s="38"/>
      <c r="J33" s="30"/>
    </row>
    <row r="34" spans="3:10">
      <c r="C34" s="34" t="s">
        <v>69</v>
      </c>
      <c r="D34" s="18" t="s">
        <v>70</v>
      </c>
      <c r="E34" s="18" t="s">
        <v>66</v>
      </c>
      <c r="F34" s="26">
        <v>566</v>
      </c>
      <c r="G34" s="27">
        <v>7.18</v>
      </c>
      <c r="H34" s="28">
        <v>2.5000000000000001E-3</v>
      </c>
      <c r="I34" s="38"/>
      <c r="J34" s="30"/>
    </row>
    <row r="35" spans="3:10">
      <c r="C35" s="34" t="s">
        <v>73</v>
      </c>
      <c r="D35" s="18" t="s">
        <v>74</v>
      </c>
      <c r="E35" s="18" t="s">
        <v>66</v>
      </c>
      <c r="F35" s="26">
        <v>967</v>
      </c>
      <c r="G35" s="27">
        <v>2.5499999999999998</v>
      </c>
      <c r="H35" s="28">
        <v>8.9999999999999998E-4</v>
      </c>
      <c r="I35" s="38"/>
      <c r="J35" s="30"/>
    </row>
    <row r="36" spans="3:10">
      <c r="C36" s="32" t="s">
        <v>75</v>
      </c>
      <c r="D36" s="18"/>
      <c r="E36" s="18"/>
      <c r="F36" s="26"/>
      <c r="G36" s="19">
        <f>SUM(G11:G35)</f>
        <v>1169.6699999999998</v>
      </c>
      <c r="H36" s="20">
        <f>SUM(H11:H35)</f>
        <v>0.40850000000000003</v>
      </c>
      <c r="I36" s="38"/>
      <c r="J36" s="30"/>
    </row>
    <row r="37" spans="3:10">
      <c r="C37" s="32" t="s">
        <v>76</v>
      </c>
      <c r="D37" s="18"/>
      <c r="E37" s="18"/>
      <c r="F37" s="26"/>
      <c r="G37" s="27" t="s">
        <v>77</v>
      </c>
      <c r="H37" s="28" t="s">
        <v>77</v>
      </c>
      <c r="I37" s="38"/>
      <c r="J37" s="30"/>
    </row>
    <row r="38" spans="3:10">
      <c r="C38" s="32" t="s">
        <v>75</v>
      </c>
      <c r="D38" s="18"/>
      <c r="E38" s="18"/>
      <c r="F38" s="26"/>
      <c r="G38" s="27" t="s">
        <v>77</v>
      </c>
      <c r="H38" s="28" t="s">
        <v>77</v>
      </c>
      <c r="I38" s="38"/>
      <c r="J38" s="30"/>
    </row>
    <row r="39" spans="3:10">
      <c r="C39" s="32" t="s">
        <v>139</v>
      </c>
      <c r="D39" s="18"/>
      <c r="E39" s="18"/>
      <c r="F39" s="26"/>
      <c r="G39" s="27"/>
      <c r="H39" s="28"/>
      <c r="I39" s="38"/>
      <c r="J39" s="30"/>
    </row>
    <row r="40" spans="3:10">
      <c r="C40" s="34" t="s">
        <v>211</v>
      </c>
      <c r="D40" s="18" t="s">
        <v>140</v>
      </c>
      <c r="E40" s="41" t="s">
        <v>138</v>
      </c>
      <c r="F40" s="26">
        <v>11176</v>
      </c>
      <c r="G40" s="27">
        <v>42.93</v>
      </c>
      <c r="H40" s="28">
        <v>1.4999999999999999E-2</v>
      </c>
      <c r="I40" s="38"/>
      <c r="J40" s="30"/>
    </row>
    <row r="41" spans="3:10">
      <c r="C41" s="34" t="s">
        <v>212</v>
      </c>
      <c r="D41" s="18" t="s">
        <v>141</v>
      </c>
      <c r="E41" s="41" t="s">
        <v>32</v>
      </c>
      <c r="F41" s="26">
        <v>11176</v>
      </c>
      <c r="G41" s="27">
        <v>4.25</v>
      </c>
      <c r="H41" s="28">
        <v>1.5E-3</v>
      </c>
      <c r="I41" s="38"/>
      <c r="J41" s="30"/>
    </row>
    <row r="42" spans="3:10">
      <c r="C42" s="34" t="s">
        <v>213</v>
      </c>
      <c r="D42" s="18" t="s">
        <v>142</v>
      </c>
      <c r="E42" s="41" t="s">
        <v>18</v>
      </c>
      <c r="F42" s="26">
        <v>11176</v>
      </c>
      <c r="G42" s="27">
        <v>4.25</v>
      </c>
      <c r="H42" s="28">
        <v>1.5E-3</v>
      </c>
      <c r="I42" s="38"/>
      <c r="J42" s="30"/>
    </row>
    <row r="43" spans="3:10">
      <c r="C43" s="34" t="s">
        <v>214</v>
      </c>
      <c r="D43" s="18" t="s">
        <v>143</v>
      </c>
      <c r="E43" s="41" t="s">
        <v>210</v>
      </c>
      <c r="F43" s="26">
        <v>11176</v>
      </c>
      <c r="G43" s="27">
        <v>2.68</v>
      </c>
      <c r="H43" s="28">
        <v>8.9999999999999998E-4</v>
      </c>
      <c r="I43" s="38"/>
      <c r="J43" s="30"/>
    </row>
    <row r="44" spans="3:10">
      <c r="C44" s="32" t="s">
        <v>75</v>
      </c>
      <c r="D44" s="75"/>
      <c r="E44" s="75"/>
      <c r="F44" s="75"/>
      <c r="G44" s="19">
        <f>SUM(G40:G43)</f>
        <v>54.11</v>
      </c>
      <c r="H44" s="20">
        <f>SUM(H40:H43)</f>
        <v>1.8900000000000004E-2</v>
      </c>
      <c r="I44" s="28">
        <v>1.89E-2</v>
      </c>
      <c r="J44" s="30"/>
    </row>
    <row r="45" spans="3:10">
      <c r="C45" s="32" t="s">
        <v>78</v>
      </c>
      <c r="D45" s="18"/>
      <c r="E45" s="18"/>
      <c r="F45" s="26"/>
      <c r="G45" s="19">
        <f>G44+G36</f>
        <v>1223.7799999999997</v>
      </c>
      <c r="H45" s="20">
        <f>H44+H36</f>
        <v>0.42740000000000006</v>
      </c>
      <c r="I45" s="38"/>
      <c r="J45" s="30"/>
    </row>
    <row r="46" spans="3:10">
      <c r="C46" s="32"/>
      <c r="D46" s="18"/>
      <c r="E46" s="18"/>
      <c r="F46" s="26"/>
      <c r="G46" s="19"/>
      <c r="H46" s="20"/>
      <c r="I46" s="38"/>
      <c r="J46" s="30"/>
    </row>
    <row r="47" spans="3:10">
      <c r="C47" s="32" t="s">
        <v>79</v>
      </c>
      <c r="D47" s="18"/>
      <c r="E47" s="18"/>
      <c r="F47" s="26"/>
      <c r="G47" s="27"/>
      <c r="H47" s="28"/>
      <c r="I47" s="38"/>
      <c r="J47" s="30"/>
    </row>
    <row r="48" spans="3:10">
      <c r="C48" s="32" t="s">
        <v>80</v>
      </c>
      <c r="D48" s="18"/>
      <c r="E48" s="18"/>
      <c r="F48" s="26"/>
      <c r="G48" s="27"/>
      <c r="H48" s="28"/>
      <c r="I48" s="38"/>
      <c r="J48" s="30"/>
    </row>
    <row r="49" spans="3:10" ht="20.25" customHeight="1">
      <c r="C49" s="34" t="s">
        <v>81</v>
      </c>
      <c r="D49" s="18" t="s">
        <v>82</v>
      </c>
      <c r="E49" s="18" t="s">
        <v>83</v>
      </c>
      <c r="F49" s="26">
        <v>5</v>
      </c>
      <c r="G49" s="27">
        <v>49.99</v>
      </c>
      <c r="H49" s="28">
        <v>1.7500000000000002E-2</v>
      </c>
      <c r="I49" s="28">
        <v>6.7199999999999996E-2</v>
      </c>
      <c r="J49" s="30"/>
    </row>
    <row r="50" spans="3:10">
      <c r="C50" s="32" t="s">
        <v>75</v>
      </c>
      <c r="D50" s="18"/>
      <c r="E50" s="18"/>
      <c r="F50" s="26"/>
      <c r="G50" s="19">
        <v>49.99</v>
      </c>
      <c r="H50" s="20">
        <v>1.7500000000000002E-2</v>
      </c>
      <c r="I50" s="76"/>
      <c r="J50" s="30"/>
    </row>
    <row r="51" spans="3:10">
      <c r="C51" s="32" t="s">
        <v>84</v>
      </c>
      <c r="D51" s="18"/>
      <c r="E51" s="18"/>
      <c r="F51" s="26"/>
      <c r="G51" s="27" t="s">
        <v>77</v>
      </c>
      <c r="H51" s="28" t="s">
        <v>77</v>
      </c>
      <c r="I51" s="38"/>
      <c r="J51" s="30"/>
    </row>
    <row r="52" spans="3:10">
      <c r="C52" s="32" t="s">
        <v>75</v>
      </c>
      <c r="D52" s="18"/>
      <c r="E52" s="18"/>
      <c r="F52" s="26"/>
      <c r="G52" s="27" t="s">
        <v>77</v>
      </c>
      <c r="H52" s="28" t="s">
        <v>77</v>
      </c>
      <c r="I52" s="38"/>
      <c r="J52" s="30"/>
    </row>
    <row r="53" spans="3:10">
      <c r="C53" s="32" t="s">
        <v>78</v>
      </c>
      <c r="D53" s="18"/>
      <c r="E53" s="18"/>
      <c r="F53" s="25"/>
      <c r="G53" s="19">
        <f>G50</f>
        <v>49.99</v>
      </c>
      <c r="H53" s="20">
        <f>H50</f>
        <v>1.7500000000000002E-2</v>
      </c>
      <c r="I53" s="39"/>
      <c r="J53" s="33"/>
    </row>
    <row r="54" spans="3:10">
      <c r="C54" s="32"/>
      <c r="D54" s="18"/>
      <c r="E54" s="18"/>
      <c r="F54" s="25"/>
      <c r="G54" s="19"/>
      <c r="H54" s="20"/>
      <c r="I54" s="39"/>
      <c r="J54" s="33"/>
    </row>
    <row r="55" spans="3:10">
      <c r="C55" s="32" t="s">
        <v>85</v>
      </c>
      <c r="D55" s="18"/>
      <c r="E55" s="18"/>
      <c r="F55" s="25"/>
      <c r="G55" s="19"/>
      <c r="H55" s="20"/>
      <c r="I55" s="39"/>
      <c r="J55" s="33"/>
    </row>
    <row r="56" spans="3:10">
      <c r="C56" s="32" t="s">
        <v>86</v>
      </c>
      <c r="D56" s="18"/>
      <c r="E56" s="18"/>
      <c r="F56" s="26"/>
      <c r="G56" s="27"/>
      <c r="H56" s="28"/>
      <c r="I56" s="39"/>
      <c r="J56" s="33"/>
    </row>
    <row r="57" spans="3:10">
      <c r="C57" s="34" t="s">
        <v>144</v>
      </c>
      <c r="D57" s="18" t="s">
        <v>147</v>
      </c>
      <c r="E57" s="18" t="s">
        <v>208</v>
      </c>
      <c r="F57" s="26">
        <v>30</v>
      </c>
      <c r="G57" s="27">
        <v>148.86000000000001</v>
      </c>
      <c r="H57" s="28">
        <v>5.1999999999999998E-2</v>
      </c>
      <c r="I57" s="28">
        <v>6.2066000000000003E-2</v>
      </c>
      <c r="J57" s="33"/>
    </row>
    <row r="58" spans="3:10">
      <c r="C58" s="34" t="s">
        <v>145</v>
      </c>
      <c r="D58" s="18" t="s">
        <v>148</v>
      </c>
      <c r="E58" s="18" t="s">
        <v>209</v>
      </c>
      <c r="F58" s="26">
        <v>25</v>
      </c>
      <c r="G58" s="27">
        <v>124.26</v>
      </c>
      <c r="H58" s="28">
        <v>4.3400000000000001E-2</v>
      </c>
      <c r="I58" s="28">
        <v>6.2225999999999997E-2</v>
      </c>
      <c r="J58" s="33"/>
    </row>
    <row r="59" spans="3:10">
      <c r="C59" s="34" t="s">
        <v>146</v>
      </c>
      <c r="D59" s="18" t="s">
        <v>87</v>
      </c>
      <c r="E59" s="18" t="s">
        <v>209</v>
      </c>
      <c r="F59" s="26">
        <v>25</v>
      </c>
      <c r="G59" s="27">
        <v>124.11</v>
      </c>
      <c r="H59" s="28">
        <v>4.3400000000000001E-2</v>
      </c>
      <c r="I59" s="28">
        <v>6.2248999999999999E-2</v>
      </c>
      <c r="J59" s="33"/>
    </row>
    <row r="60" spans="3:10">
      <c r="C60" s="32" t="s">
        <v>75</v>
      </c>
      <c r="D60" s="75"/>
      <c r="E60" s="75"/>
      <c r="F60" s="75"/>
      <c r="G60" s="19">
        <v>397.23</v>
      </c>
      <c r="H60" s="20">
        <v>0.13880000000000001</v>
      </c>
      <c r="I60" s="76"/>
      <c r="J60" s="33"/>
    </row>
    <row r="61" spans="3:10">
      <c r="C61" s="32" t="s">
        <v>88</v>
      </c>
      <c r="D61" s="18"/>
      <c r="E61" s="18"/>
      <c r="F61" s="18"/>
      <c r="G61" s="19"/>
      <c r="H61" s="20"/>
      <c r="I61" s="39"/>
      <c r="J61" s="33"/>
    </row>
    <row r="62" spans="3:10">
      <c r="C62" s="34" t="s">
        <v>149</v>
      </c>
      <c r="D62" s="18" t="s">
        <v>150</v>
      </c>
      <c r="E62" s="18" t="s">
        <v>91</v>
      </c>
      <c r="F62" s="26">
        <v>150000</v>
      </c>
      <c r="G62" s="27">
        <v>144.80000000000001</v>
      </c>
      <c r="H62" s="28">
        <v>5.0599999999999999E-2</v>
      </c>
      <c r="I62" s="28">
        <v>5.5128999999999997E-2</v>
      </c>
      <c r="J62" s="33"/>
    </row>
    <row r="63" spans="3:10">
      <c r="C63" s="34" t="s">
        <v>89</v>
      </c>
      <c r="D63" s="18" t="s">
        <v>90</v>
      </c>
      <c r="E63" s="18" t="s">
        <v>91</v>
      </c>
      <c r="F63" s="26">
        <v>50000</v>
      </c>
      <c r="G63" s="27">
        <v>49.71</v>
      </c>
      <c r="H63" s="28">
        <v>1.7399999999999999E-2</v>
      </c>
      <c r="I63" s="28">
        <v>5.1499999999999997E-2</v>
      </c>
      <c r="J63" s="33"/>
    </row>
    <row r="64" spans="3:10">
      <c r="C64" s="32" t="s">
        <v>75</v>
      </c>
      <c r="D64" s="75"/>
      <c r="E64" s="75"/>
      <c r="F64" s="75"/>
      <c r="G64" s="19">
        <v>194.51</v>
      </c>
      <c r="H64" s="20">
        <v>6.8000000000000005E-2</v>
      </c>
      <c r="I64" s="76"/>
      <c r="J64" s="33"/>
    </row>
    <row r="65" spans="3:10">
      <c r="C65" s="32" t="s">
        <v>78</v>
      </c>
      <c r="D65" s="77"/>
      <c r="E65" s="75"/>
      <c r="F65" s="77"/>
      <c r="G65" s="19">
        <v>591.74</v>
      </c>
      <c r="H65" s="20">
        <v>0.20680000000000001</v>
      </c>
      <c r="I65" s="76"/>
      <c r="J65" s="33"/>
    </row>
    <row r="66" spans="3:10">
      <c r="C66" s="32"/>
      <c r="D66" s="78"/>
      <c r="E66" s="78"/>
      <c r="F66" s="78"/>
      <c r="G66" s="19"/>
      <c r="H66" s="20"/>
      <c r="I66" s="79"/>
      <c r="J66" s="33"/>
    </row>
    <row r="67" spans="3:10">
      <c r="C67" s="32" t="s">
        <v>92</v>
      </c>
      <c r="D67" s="18"/>
      <c r="E67" s="18"/>
      <c r="F67" s="26"/>
      <c r="G67" s="27"/>
      <c r="H67" s="28"/>
      <c r="I67" s="39"/>
      <c r="J67" s="33"/>
    </row>
    <row r="68" spans="3:10">
      <c r="C68" s="32" t="s">
        <v>93</v>
      </c>
      <c r="D68" s="18"/>
      <c r="E68" s="18"/>
      <c r="F68" s="26"/>
      <c r="G68" s="27"/>
      <c r="H68" s="28"/>
      <c r="I68" s="39"/>
      <c r="J68" s="33"/>
    </row>
    <row r="69" spans="3:10">
      <c r="C69" s="34" t="s">
        <v>94</v>
      </c>
      <c r="D69" s="18" t="s">
        <v>95</v>
      </c>
      <c r="E69" s="18" t="s">
        <v>96</v>
      </c>
      <c r="F69" s="26">
        <v>100440</v>
      </c>
      <c r="G69" s="27">
        <v>123.97</v>
      </c>
      <c r="H69" s="28">
        <v>4.3299999999999998E-2</v>
      </c>
      <c r="I69" s="39"/>
      <c r="J69" s="33"/>
    </row>
    <row r="70" spans="3:10">
      <c r="C70" s="34" t="s">
        <v>151</v>
      </c>
      <c r="D70" s="18" t="s">
        <v>152</v>
      </c>
      <c r="E70" s="18"/>
      <c r="F70" s="26">
        <v>76850</v>
      </c>
      <c r="G70" s="27">
        <v>111.23</v>
      </c>
      <c r="H70" s="28">
        <v>3.8899999999999997E-2</v>
      </c>
      <c r="I70" s="39"/>
      <c r="J70" s="33"/>
    </row>
    <row r="71" spans="3:10">
      <c r="C71" s="32" t="s">
        <v>75</v>
      </c>
      <c r="D71" s="18"/>
      <c r="E71" s="18"/>
      <c r="F71" s="41"/>
      <c r="G71" s="19">
        <v>235.2</v>
      </c>
      <c r="H71" s="20">
        <v>8.2199999999999995E-2</v>
      </c>
      <c r="I71" s="39"/>
      <c r="J71" s="33"/>
    </row>
    <row r="72" spans="3:10">
      <c r="C72" s="32" t="s">
        <v>97</v>
      </c>
      <c r="D72" s="18"/>
      <c r="E72" s="18"/>
      <c r="F72" s="18"/>
      <c r="G72" s="19"/>
      <c r="H72" s="20"/>
      <c r="I72" s="39"/>
      <c r="J72" s="33"/>
    </row>
    <row r="73" spans="3:10">
      <c r="C73" s="34" t="s">
        <v>98</v>
      </c>
      <c r="D73" s="18" t="s">
        <v>99</v>
      </c>
      <c r="E73" s="18" t="s">
        <v>96</v>
      </c>
      <c r="F73" s="44">
        <v>9798.3040000000001</v>
      </c>
      <c r="G73" s="27">
        <v>100.8</v>
      </c>
      <c r="H73" s="28">
        <v>3.5200000000000002E-2</v>
      </c>
      <c r="I73" s="39"/>
      <c r="J73" s="33"/>
    </row>
    <row r="74" spans="3:10">
      <c r="C74" s="32" t="s">
        <v>75</v>
      </c>
      <c r="D74" s="18"/>
      <c r="E74" s="18"/>
      <c r="F74" s="18"/>
      <c r="G74" s="19">
        <v>100.8</v>
      </c>
      <c r="H74" s="20">
        <v>3.5200000000000002E-2</v>
      </c>
      <c r="I74" s="39"/>
      <c r="J74" s="33"/>
    </row>
    <row r="75" spans="3:10">
      <c r="C75" s="32" t="s">
        <v>78</v>
      </c>
      <c r="D75" s="18"/>
      <c r="E75" s="18"/>
      <c r="F75" s="18"/>
      <c r="G75" s="19">
        <f>G74+G71</f>
        <v>336</v>
      </c>
      <c r="H75" s="20">
        <v>0.1174</v>
      </c>
      <c r="I75" s="39"/>
      <c r="J75" s="33"/>
    </row>
    <row r="76" spans="3:10">
      <c r="C76" s="32"/>
      <c r="D76" s="18"/>
      <c r="E76" s="18"/>
      <c r="F76" s="18"/>
      <c r="G76" s="19"/>
      <c r="H76" s="20"/>
      <c r="I76" s="39"/>
      <c r="J76" s="33"/>
    </row>
    <row r="77" spans="3:10">
      <c r="C77" s="32" t="s">
        <v>100</v>
      </c>
      <c r="D77" s="18"/>
      <c r="E77" s="18"/>
      <c r="F77" s="26"/>
      <c r="G77" s="27"/>
      <c r="H77" s="28"/>
      <c r="I77" s="40"/>
      <c r="J77" s="33"/>
    </row>
    <row r="78" spans="3:10">
      <c r="C78" s="34" t="s">
        <v>101</v>
      </c>
      <c r="D78" s="18"/>
      <c r="E78" s="18" t="s">
        <v>96</v>
      </c>
      <c r="F78" s="26"/>
      <c r="G78" s="27">
        <v>617.73</v>
      </c>
      <c r="H78" s="28">
        <v>0.21579999999999999</v>
      </c>
      <c r="I78" s="28">
        <v>5.309228802334065E-2</v>
      </c>
      <c r="J78" s="33"/>
    </row>
    <row r="79" spans="3:10">
      <c r="C79" s="32" t="s">
        <v>75</v>
      </c>
      <c r="D79" s="18"/>
      <c r="E79" s="18"/>
      <c r="F79" s="26"/>
      <c r="G79" s="19">
        <v>617.73</v>
      </c>
      <c r="H79" s="20">
        <v>0.21579999999999999</v>
      </c>
      <c r="I79" s="76"/>
      <c r="J79" s="33"/>
    </row>
    <row r="80" spans="3:10">
      <c r="C80" s="34" t="s">
        <v>84</v>
      </c>
      <c r="D80" s="18"/>
      <c r="E80" s="18"/>
      <c r="F80" s="26"/>
      <c r="G80" s="27" t="s">
        <v>77</v>
      </c>
      <c r="H80" s="28" t="s">
        <v>77</v>
      </c>
      <c r="I80" s="40"/>
      <c r="J80" s="33"/>
    </row>
    <row r="81" spans="3:10">
      <c r="C81" s="32" t="s">
        <v>75</v>
      </c>
      <c r="D81" s="18"/>
      <c r="E81" s="18"/>
      <c r="F81" s="18"/>
      <c r="G81" s="19" t="s">
        <v>77</v>
      </c>
      <c r="H81" s="20" t="s">
        <v>77</v>
      </c>
      <c r="I81" s="39"/>
      <c r="J81" s="33"/>
    </row>
    <row r="82" spans="3:10">
      <c r="C82" s="32" t="s">
        <v>78</v>
      </c>
      <c r="D82" s="18"/>
      <c r="E82" s="18"/>
      <c r="F82" s="18"/>
      <c r="G82" s="19">
        <f>G79</f>
        <v>617.73</v>
      </c>
      <c r="H82" s="20">
        <f>H79</f>
        <v>0.21579999999999999</v>
      </c>
      <c r="I82" s="39"/>
      <c r="J82" s="33"/>
    </row>
    <row r="83" spans="3:10">
      <c r="C83" s="32" t="s">
        <v>102</v>
      </c>
      <c r="D83" s="18"/>
      <c r="E83" s="18"/>
      <c r="F83" s="18"/>
      <c r="G83" s="19">
        <v>43.27</v>
      </c>
      <c r="H83" s="20">
        <v>1.5100000000000001E-2</v>
      </c>
      <c r="I83" s="39"/>
      <c r="J83" s="33"/>
    </row>
    <row r="84" spans="3:10" ht="20.399999999999999" thickBot="1">
      <c r="C84" s="35" t="s">
        <v>103</v>
      </c>
      <c r="D84" s="36"/>
      <c r="E84" s="36"/>
      <c r="F84" s="36"/>
      <c r="G84" s="45">
        <f>G83+G82+G75+G65+G53+G45</f>
        <v>2862.5099999999998</v>
      </c>
      <c r="H84" s="80">
        <f>H83+H82+H75+H65+H53+H45</f>
        <v>1</v>
      </c>
      <c r="I84" s="42"/>
      <c r="J84" s="37"/>
    </row>
    <row r="85" spans="3:10">
      <c r="C85" s="21"/>
      <c r="D85" s="22"/>
      <c r="E85" s="22"/>
      <c r="F85" s="22"/>
      <c r="G85" s="17"/>
      <c r="H85" s="23"/>
      <c r="I85" s="24"/>
      <c r="J85" s="24"/>
    </row>
    <row r="86" spans="3:10">
      <c r="C86" s="21"/>
      <c r="D86" s="22"/>
      <c r="E86" s="22"/>
      <c r="F86" s="22"/>
      <c r="G86" s="17"/>
      <c r="H86" s="23"/>
      <c r="I86" s="24"/>
      <c r="J86" s="24"/>
    </row>
    <row r="87" spans="3:10">
      <c r="C87" s="5" t="s">
        <v>104</v>
      </c>
      <c r="F87" s="6"/>
      <c r="G87" s="7"/>
      <c r="H87" s="7"/>
      <c r="I87" s="7"/>
      <c r="J87" s="7"/>
    </row>
    <row r="88" spans="3:10">
      <c r="C88" s="1" t="s">
        <v>105</v>
      </c>
    </row>
    <row r="89" spans="3:10">
      <c r="C89" s="1" t="s">
        <v>106</v>
      </c>
    </row>
    <row r="90" spans="3:10">
      <c r="C90" s="107" t="s">
        <v>107</v>
      </c>
      <c r="D90" s="107"/>
      <c r="E90" s="107"/>
      <c r="F90" s="107"/>
      <c r="G90" s="107"/>
      <c r="H90" s="107"/>
      <c r="I90" s="107"/>
      <c r="J90" s="107"/>
    </row>
    <row r="91" spans="3:10">
      <c r="C91" s="102" t="s">
        <v>108</v>
      </c>
      <c r="D91" s="102"/>
      <c r="E91" s="102"/>
      <c r="F91" s="102"/>
      <c r="G91" s="102"/>
      <c r="H91" s="102"/>
      <c r="I91" s="102"/>
      <c r="J91" s="102"/>
    </row>
    <row r="92" spans="3:10">
      <c r="C92" s="103" t="s">
        <v>109</v>
      </c>
      <c r="D92" s="103"/>
      <c r="E92" s="103"/>
      <c r="F92" s="103"/>
      <c r="G92" s="103"/>
      <c r="H92" s="103"/>
      <c r="I92" s="103"/>
      <c r="J92" s="103"/>
    </row>
    <row r="93" spans="3:10">
      <c r="C93" s="46"/>
      <c r="D93" s="46"/>
      <c r="E93" s="46"/>
      <c r="F93" s="46"/>
      <c r="G93" s="46"/>
      <c r="H93" s="46"/>
      <c r="I93" s="46"/>
      <c r="J93" s="46"/>
    </row>
    <row r="94" spans="3:10">
      <c r="C94" s="74" t="s">
        <v>112</v>
      </c>
      <c r="D94" s="47"/>
      <c r="E94" s="48"/>
      <c r="F94" s="48"/>
      <c r="G94" s="48"/>
      <c r="H94" s="49"/>
      <c r="I94" s="46"/>
      <c r="J94" s="46"/>
    </row>
    <row r="95" spans="3:10">
      <c r="C95" s="50" t="s">
        <v>113</v>
      </c>
      <c r="D95" s="51"/>
      <c r="E95" s="52"/>
      <c r="F95" s="52"/>
      <c r="G95" s="52"/>
      <c r="H95" s="53"/>
      <c r="I95" s="46"/>
      <c r="J95" s="46"/>
    </row>
    <row r="96" spans="3:10" ht="34.799999999999997">
      <c r="C96" s="50" t="s">
        <v>114</v>
      </c>
      <c r="D96" s="51"/>
      <c r="E96" s="52"/>
      <c r="F96" s="52"/>
      <c r="G96" s="52"/>
      <c r="H96" s="53"/>
      <c r="I96" s="46"/>
      <c r="J96" s="46"/>
    </row>
    <row r="97" spans="3:10">
      <c r="C97" s="50" t="s">
        <v>204</v>
      </c>
      <c r="D97" s="51"/>
      <c r="E97" s="52"/>
      <c r="F97" s="52"/>
      <c r="G97" s="52"/>
      <c r="H97" s="53"/>
      <c r="I97" s="46"/>
      <c r="J97" s="46"/>
    </row>
    <row r="98" spans="3:10">
      <c r="C98" s="81" t="s">
        <v>153</v>
      </c>
      <c r="D98" s="81" t="s">
        <v>154</v>
      </c>
      <c r="E98" s="52"/>
      <c r="F98" s="52"/>
      <c r="G98" s="52"/>
      <c r="H98" s="53"/>
      <c r="I98" s="46"/>
      <c r="J98" s="46"/>
    </row>
    <row r="99" spans="3:10">
      <c r="C99" s="82" t="s">
        <v>115</v>
      </c>
      <c r="D99" s="83">
        <v>9.9582999999999995</v>
      </c>
      <c r="E99" s="52"/>
      <c r="F99" s="52"/>
      <c r="G99" s="52"/>
      <c r="H99" s="53"/>
      <c r="I99" s="46"/>
      <c r="J99" s="46"/>
    </row>
    <row r="100" spans="3:10">
      <c r="C100" s="82" t="s">
        <v>116</v>
      </c>
      <c r="D100" s="83">
        <v>9.9518000000000004</v>
      </c>
      <c r="E100" s="52"/>
      <c r="F100" s="52"/>
      <c r="G100" s="52"/>
      <c r="H100" s="53"/>
      <c r="I100" s="46"/>
      <c r="J100" s="46"/>
    </row>
    <row r="101" spans="3:10">
      <c r="C101" s="82" t="s">
        <v>117</v>
      </c>
      <c r="D101" s="83">
        <v>9.9582999999999995</v>
      </c>
      <c r="E101" s="52"/>
      <c r="F101" s="52"/>
      <c r="G101" s="52"/>
      <c r="H101" s="53"/>
      <c r="I101" s="46"/>
      <c r="J101" s="46"/>
    </row>
    <row r="102" spans="3:10">
      <c r="C102" s="82" t="s">
        <v>118</v>
      </c>
      <c r="D102" s="83">
        <v>9.9518000000000004</v>
      </c>
      <c r="E102" s="52"/>
      <c r="F102" s="52"/>
      <c r="G102" s="52"/>
      <c r="H102" s="53"/>
      <c r="I102" s="46"/>
      <c r="J102" s="46"/>
    </row>
    <row r="103" spans="3:10">
      <c r="C103" s="50"/>
      <c r="D103" s="51"/>
      <c r="E103" s="52"/>
      <c r="F103" s="52"/>
      <c r="G103" s="52"/>
      <c r="H103" s="53"/>
      <c r="I103" s="46"/>
      <c r="J103" s="46"/>
    </row>
    <row r="104" spans="3:10">
      <c r="C104" s="50" t="s">
        <v>205</v>
      </c>
      <c r="D104" s="51"/>
      <c r="E104" s="52"/>
      <c r="F104" s="52"/>
      <c r="G104" s="52"/>
      <c r="H104" s="53"/>
      <c r="I104" s="46"/>
      <c r="J104" s="46"/>
    </row>
    <row r="105" spans="3:10">
      <c r="C105" s="81" t="s">
        <v>153</v>
      </c>
      <c r="D105" s="81" t="s">
        <v>154</v>
      </c>
      <c r="E105" s="52"/>
      <c r="F105" s="52"/>
      <c r="G105" s="52"/>
      <c r="H105" s="53"/>
      <c r="I105" s="46"/>
      <c r="J105" s="46"/>
    </row>
    <row r="106" spans="3:10">
      <c r="C106" s="82" t="s">
        <v>115</v>
      </c>
      <c r="D106" s="83">
        <v>10.1685</v>
      </c>
      <c r="E106" s="52"/>
      <c r="F106" s="52"/>
      <c r="G106" s="52"/>
      <c r="H106" s="53"/>
      <c r="I106" s="46"/>
      <c r="J106" s="46"/>
    </row>
    <row r="107" spans="3:10">
      <c r="C107" s="82" t="s">
        <v>116</v>
      </c>
      <c r="D107" s="83">
        <v>10.149900000000001</v>
      </c>
      <c r="E107" s="52"/>
      <c r="F107" s="52"/>
      <c r="G107" s="52"/>
      <c r="H107" s="53"/>
      <c r="I107" s="46"/>
      <c r="J107" s="46"/>
    </row>
    <row r="108" spans="3:10">
      <c r="C108" s="82" t="s">
        <v>117</v>
      </c>
      <c r="D108" s="83">
        <v>10.1685</v>
      </c>
      <c r="E108" s="52"/>
      <c r="F108" s="52"/>
      <c r="G108" s="52"/>
      <c r="H108" s="53"/>
      <c r="I108" s="46"/>
      <c r="J108" s="46"/>
    </row>
    <row r="109" spans="3:10">
      <c r="C109" s="82" t="s">
        <v>118</v>
      </c>
      <c r="D109" s="83">
        <v>10.149900000000001</v>
      </c>
      <c r="E109" s="52"/>
      <c r="F109" s="52"/>
      <c r="G109" s="52"/>
      <c r="H109" s="53"/>
      <c r="I109" s="46"/>
      <c r="J109" s="46"/>
    </row>
    <row r="110" spans="3:10">
      <c r="C110" s="50"/>
      <c r="D110" s="51"/>
      <c r="E110" s="52"/>
      <c r="F110" s="52"/>
      <c r="G110" s="52"/>
      <c r="H110" s="53"/>
      <c r="I110" s="46"/>
      <c r="J110" s="46"/>
    </row>
    <row r="111" spans="3:10">
      <c r="C111" s="50" t="s">
        <v>155</v>
      </c>
      <c r="D111" s="51"/>
      <c r="E111" s="52"/>
      <c r="F111" s="52"/>
      <c r="G111" s="52"/>
      <c r="H111" s="53"/>
      <c r="I111" s="46"/>
      <c r="J111" s="46"/>
    </row>
    <row r="112" spans="3:10" ht="34.799999999999997">
      <c r="C112" s="50" t="s">
        <v>156</v>
      </c>
      <c r="D112" s="51"/>
      <c r="E112" s="52"/>
      <c r="F112" s="52"/>
      <c r="G112" s="52"/>
      <c r="H112" s="53"/>
      <c r="I112" s="46"/>
      <c r="J112" s="46"/>
    </row>
    <row r="113" spans="3:10">
      <c r="C113" s="50" t="s">
        <v>119</v>
      </c>
      <c r="D113" s="51">
        <v>218.05</v>
      </c>
      <c r="E113" s="52"/>
      <c r="F113" s="52"/>
      <c r="G113" s="52"/>
      <c r="H113" s="53"/>
      <c r="I113" s="46"/>
      <c r="J113" s="46"/>
    </row>
    <row r="114" spans="3:10">
      <c r="C114" s="54" t="s">
        <v>157</v>
      </c>
      <c r="D114" s="55"/>
      <c r="E114" s="55"/>
      <c r="F114" s="55"/>
      <c r="G114" s="55"/>
      <c r="H114" s="53"/>
      <c r="I114" s="46"/>
      <c r="J114" s="46"/>
    </row>
    <row r="115" spans="3:10" ht="33.6">
      <c r="C115" s="56" t="s">
        <v>120</v>
      </c>
      <c r="D115" s="56" t="s">
        <v>121</v>
      </c>
      <c r="E115" s="57" t="s">
        <v>122</v>
      </c>
      <c r="F115" s="57" t="s">
        <v>123</v>
      </c>
      <c r="G115" s="57" t="s">
        <v>124</v>
      </c>
      <c r="H115" s="53"/>
      <c r="I115" s="46"/>
      <c r="J115" s="46"/>
    </row>
    <row r="116" spans="3:10">
      <c r="C116" s="56"/>
      <c r="D116" s="56"/>
      <c r="E116" s="58"/>
      <c r="F116" s="58"/>
      <c r="G116" s="58"/>
      <c r="H116" s="53"/>
      <c r="I116" s="46"/>
      <c r="J116" s="46"/>
    </row>
    <row r="117" spans="3:10">
      <c r="C117" s="56"/>
      <c r="D117" s="56"/>
      <c r="E117" s="58"/>
      <c r="F117" s="58"/>
      <c r="G117" s="58"/>
      <c r="H117" s="53"/>
      <c r="I117" s="46"/>
      <c r="J117" s="46"/>
    </row>
    <row r="118" spans="3:10">
      <c r="C118" s="56"/>
      <c r="D118" s="56"/>
      <c r="E118" s="58"/>
      <c r="F118" s="58"/>
      <c r="G118" s="58"/>
      <c r="H118" s="53"/>
      <c r="I118" s="46"/>
      <c r="J118" s="46"/>
    </row>
    <row r="119" spans="3:10">
      <c r="C119" s="56"/>
      <c r="D119" s="56"/>
      <c r="E119" s="58"/>
      <c r="F119" s="58"/>
      <c r="G119" s="58"/>
      <c r="H119" s="53"/>
      <c r="I119" s="46"/>
      <c r="J119" s="46"/>
    </row>
    <row r="120" spans="3:10">
      <c r="C120" s="59" t="s">
        <v>158</v>
      </c>
      <c r="D120" s="55"/>
      <c r="E120" s="55"/>
      <c r="F120" s="55"/>
      <c r="G120" s="55"/>
      <c r="H120" s="53"/>
      <c r="I120" s="46"/>
      <c r="J120" s="46"/>
    </row>
    <row r="121" spans="3:10" ht="33.6">
      <c r="C121" s="59" t="s">
        <v>159</v>
      </c>
      <c r="D121" s="55"/>
      <c r="E121" s="55"/>
      <c r="F121" s="55"/>
      <c r="G121" s="55"/>
      <c r="H121" s="53"/>
      <c r="I121" s="46"/>
      <c r="J121" s="46"/>
    </row>
    <row r="122" spans="3:10">
      <c r="C122" s="59" t="s">
        <v>160</v>
      </c>
      <c r="D122" s="60"/>
      <c r="E122" s="55"/>
      <c r="F122" s="60"/>
      <c r="G122" s="55"/>
      <c r="H122" s="53"/>
      <c r="I122" s="46"/>
      <c r="J122" s="46"/>
    </row>
    <row r="123" spans="3:10">
      <c r="C123" s="59" t="s">
        <v>161</v>
      </c>
      <c r="D123" s="60"/>
      <c r="E123" s="55"/>
      <c r="F123" s="60"/>
      <c r="G123" s="55"/>
      <c r="H123" s="53"/>
      <c r="I123" s="46"/>
      <c r="J123" s="46"/>
    </row>
    <row r="124" spans="3:10">
      <c r="C124" s="59" t="s">
        <v>162</v>
      </c>
      <c r="D124" s="84"/>
      <c r="E124" s="55"/>
      <c r="F124" s="60"/>
      <c r="G124" s="55"/>
      <c r="H124" s="53"/>
      <c r="I124" s="46"/>
      <c r="J124" s="46"/>
    </row>
    <row r="125" spans="3:10">
      <c r="C125" s="59" t="s">
        <v>163</v>
      </c>
      <c r="D125" s="84"/>
      <c r="E125" s="55"/>
      <c r="F125" s="60"/>
      <c r="G125" s="55"/>
      <c r="H125" s="53"/>
      <c r="I125" s="46"/>
      <c r="J125" s="46"/>
    </row>
    <row r="126" spans="3:10">
      <c r="C126" s="59" t="s">
        <v>164</v>
      </c>
      <c r="D126" s="84"/>
      <c r="E126" s="55"/>
      <c r="F126" s="60"/>
      <c r="G126" s="55"/>
      <c r="H126" s="53"/>
      <c r="I126" s="46"/>
      <c r="J126" s="46"/>
    </row>
    <row r="127" spans="3:10">
      <c r="C127" s="59"/>
      <c r="D127" s="55"/>
      <c r="E127" s="55"/>
      <c r="F127" s="55"/>
      <c r="G127" s="55"/>
      <c r="H127" s="53"/>
      <c r="I127" s="46"/>
      <c r="J127" s="46"/>
    </row>
    <row r="128" spans="3:10">
      <c r="C128" s="54" t="s">
        <v>165</v>
      </c>
      <c r="D128" s="55"/>
      <c r="E128" s="55"/>
      <c r="F128" s="55"/>
      <c r="G128" s="55"/>
      <c r="H128" s="53"/>
      <c r="I128" s="46"/>
      <c r="J128" s="46"/>
    </row>
    <row r="129" spans="3:10" ht="33.6">
      <c r="C129" s="56" t="s">
        <v>120</v>
      </c>
      <c r="D129" s="56" t="s">
        <v>121</v>
      </c>
      <c r="E129" s="57" t="s">
        <v>122</v>
      </c>
      <c r="F129" s="57" t="s">
        <v>123</v>
      </c>
      <c r="G129" s="57" t="s">
        <v>124</v>
      </c>
      <c r="H129" s="53"/>
      <c r="I129" s="46"/>
      <c r="J129" s="46"/>
    </row>
    <row r="130" spans="3:10">
      <c r="C130" s="61"/>
      <c r="D130" s="62"/>
      <c r="E130" s="58"/>
      <c r="F130" s="58"/>
      <c r="G130" s="63"/>
      <c r="H130" s="53"/>
      <c r="I130" s="46"/>
      <c r="J130" s="46"/>
    </row>
    <row r="131" spans="3:10" ht="33.6">
      <c r="C131" s="59" t="s">
        <v>166</v>
      </c>
      <c r="D131" s="55"/>
      <c r="E131" s="55"/>
      <c r="F131" s="55"/>
      <c r="G131" s="55"/>
      <c r="H131" s="53"/>
      <c r="I131" s="46"/>
      <c r="J131" s="46"/>
    </row>
    <row r="132" spans="3:10" ht="33.6">
      <c r="C132" s="59" t="s">
        <v>167</v>
      </c>
      <c r="D132" s="64"/>
      <c r="E132" s="64"/>
      <c r="F132" s="55"/>
      <c r="G132" s="55"/>
      <c r="H132" s="53"/>
      <c r="I132" s="46"/>
      <c r="J132" s="46"/>
    </row>
    <row r="133" spans="3:10">
      <c r="C133" s="59" t="s">
        <v>168</v>
      </c>
      <c r="D133" s="60"/>
      <c r="E133" s="64"/>
      <c r="F133" s="55"/>
      <c r="G133" s="55"/>
      <c r="H133" s="53"/>
      <c r="I133" s="46"/>
      <c r="J133" s="46"/>
    </row>
    <row r="134" spans="3:10">
      <c r="C134" s="59" t="s">
        <v>169</v>
      </c>
      <c r="D134" s="60"/>
      <c r="E134" s="64"/>
      <c r="F134" s="55"/>
      <c r="G134" s="55"/>
      <c r="H134" s="53"/>
      <c r="I134" s="46"/>
      <c r="J134" s="46"/>
    </row>
    <row r="135" spans="3:10">
      <c r="C135" s="59" t="s">
        <v>170</v>
      </c>
      <c r="D135" s="84"/>
      <c r="E135" s="64"/>
      <c r="F135" s="55"/>
      <c r="G135" s="55"/>
      <c r="H135" s="53"/>
      <c r="I135" s="46"/>
      <c r="J135" s="46"/>
    </row>
    <row r="136" spans="3:10">
      <c r="C136" s="59" t="s">
        <v>171</v>
      </c>
      <c r="D136" s="84"/>
      <c r="E136" s="64"/>
      <c r="F136" s="55"/>
      <c r="G136" s="55"/>
      <c r="H136" s="53"/>
      <c r="I136" s="46"/>
      <c r="J136" s="46"/>
    </row>
    <row r="137" spans="3:10">
      <c r="C137" s="59" t="s">
        <v>172</v>
      </c>
      <c r="D137" s="84"/>
      <c r="E137" s="64"/>
      <c r="F137" s="55"/>
      <c r="G137" s="55"/>
      <c r="H137" s="53"/>
      <c r="I137" s="46"/>
      <c r="J137" s="46"/>
    </row>
    <row r="138" spans="3:10">
      <c r="C138" s="59"/>
      <c r="D138" s="64"/>
      <c r="E138" s="64"/>
      <c r="F138" s="55"/>
      <c r="G138" s="55"/>
      <c r="H138" s="53"/>
      <c r="I138" s="46"/>
      <c r="J138" s="46"/>
    </row>
    <row r="139" spans="3:10">
      <c r="C139" s="54" t="s">
        <v>173</v>
      </c>
      <c r="D139" s="64"/>
      <c r="E139" s="64"/>
      <c r="F139" s="55"/>
      <c r="G139" s="55"/>
      <c r="H139" s="53"/>
      <c r="I139" s="46"/>
      <c r="J139" s="46"/>
    </row>
    <row r="140" spans="3:10">
      <c r="C140" s="56" t="s">
        <v>120</v>
      </c>
      <c r="D140" s="56" t="s">
        <v>121</v>
      </c>
      <c r="E140" s="57" t="s">
        <v>122</v>
      </c>
      <c r="F140" s="57" t="s">
        <v>123</v>
      </c>
      <c r="G140" s="55"/>
      <c r="H140" s="53"/>
      <c r="I140" s="46"/>
      <c r="J140" s="46"/>
    </row>
    <row r="141" spans="3:10">
      <c r="C141" s="100" t="s">
        <v>125</v>
      </c>
      <c r="D141" s="100"/>
      <c r="E141" s="100"/>
      <c r="F141" s="100"/>
      <c r="G141" s="55"/>
      <c r="H141" s="53"/>
      <c r="I141" s="46"/>
      <c r="J141" s="46"/>
    </row>
    <row r="142" spans="3:10">
      <c r="C142" s="59" t="s">
        <v>174</v>
      </c>
      <c r="D142" s="64"/>
      <c r="E142" s="64"/>
      <c r="F142" s="55"/>
      <c r="G142" s="55"/>
      <c r="H142" s="53"/>
      <c r="I142" s="46"/>
      <c r="J142" s="46"/>
    </row>
    <row r="143" spans="3:10" ht="33.6">
      <c r="C143" s="59" t="s">
        <v>175</v>
      </c>
      <c r="D143" s="64"/>
      <c r="E143" s="64"/>
      <c r="F143" s="55"/>
      <c r="G143" s="55"/>
      <c r="H143" s="53"/>
      <c r="I143" s="46"/>
      <c r="J143" s="46"/>
    </row>
    <row r="144" spans="3:10">
      <c r="C144" s="59" t="s">
        <v>176</v>
      </c>
      <c r="D144" s="64"/>
      <c r="E144" s="64"/>
      <c r="F144" s="55"/>
      <c r="G144" s="55"/>
      <c r="H144" s="53"/>
      <c r="I144" s="46"/>
      <c r="J144" s="46"/>
    </row>
    <row r="145" spans="3:10">
      <c r="C145" s="59" t="s">
        <v>177</v>
      </c>
      <c r="D145" s="64"/>
      <c r="E145" s="64"/>
      <c r="F145" s="55"/>
      <c r="G145" s="55"/>
      <c r="H145" s="53"/>
      <c r="I145" s="46"/>
      <c r="J145" s="46"/>
    </row>
    <row r="146" spans="3:10">
      <c r="C146" s="59" t="s">
        <v>178</v>
      </c>
      <c r="D146" s="64"/>
      <c r="E146" s="64"/>
      <c r="F146" s="55"/>
      <c r="G146" s="55"/>
      <c r="H146" s="53"/>
      <c r="I146" s="46"/>
      <c r="J146" s="46"/>
    </row>
    <row r="147" spans="3:10">
      <c r="C147" s="59"/>
      <c r="D147" s="64"/>
      <c r="E147" s="64"/>
      <c r="F147" s="55"/>
      <c r="G147" s="55"/>
      <c r="H147" s="53"/>
      <c r="I147" s="46"/>
      <c r="J147" s="46"/>
    </row>
    <row r="148" spans="3:10">
      <c r="C148" s="54" t="s">
        <v>179</v>
      </c>
      <c r="D148" s="64"/>
      <c r="E148" s="64"/>
      <c r="F148" s="55"/>
      <c r="G148" s="55"/>
      <c r="H148" s="53"/>
      <c r="I148" s="46"/>
      <c r="J148" s="46"/>
    </row>
    <row r="149" spans="3:10">
      <c r="C149" s="56" t="s">
        <v>120</v>
      </c>
      <c r="D149" s="56" t="s">
        <v>121</v>
      </c>
      <c r="E149" s="57" t="s">
        <v>122</v>
      </c>
      <c r="F149" s="57" t="s">
        <v>123</v>
      </c>
      <c r="G149" s="55"/>
      <c r="H149" s="53"/>
      <c r="I149" s="46"/>
      <c r="J149" s="46"/>
    </row>
    <row r="150" spans="3:10">
      <c r="C150" s="100" t="s">
        <v>125</v>
      </c>
      <c r="D150" s="100"/>
      <c r="E150" s="100"/>
      <c r="F150" s="100"/>
      <c r="G150" s="55"/>
      <c r="H150" s="53"/>
      <c r="I150" s="46"/>
      <c r="J150" s="46"/>
    </row>
    <row r="151" spans="3:10">
      <c r="C151" s="59" t="s">
        <v>174</v>
      </c>
      <c r="D151" s="64"/>
      <c r="E151" s="64"/>
      <c r="F151" s="55"/>
      <c r="G151" s="55"/>
      <c r="H151" s="53"/>
      <c r="I151" s="46"/>
      <c r="J151" s="46"/>
    </row>
    <row r="152" spans="3:10" ht="33.6">
      <c r="C152" s="59" t="s">
        <v>175</v>
      </c>
      <c r="D152" s="64"/>
      <c r="E152" s="64"/>
      <c r="F152" s="55"/>
      <c r="G152" s="55"/>
      <c r="H152" s="53"/>
      <c r="I152" s="46"/>
      <c r="J152" s="46"/>
    </row>
    <row r="153" spans="3:10">
      <c r="C153" s="59" t="s">
        <v>176</v>
      </c>
      <c r="D153" s="64"/>
      <c r="E153" s="64"/>
      <c r="F153" s="55"/>
      <c r="G153" s="55"/>
      <c r="H153" s="53"/>
      <c r="I153" s="46"/>
      <c r="J153" s="46"/>
    </row>
    <row r="154" spans="3:10">
      <c r="C154" s="59" t="s">
        <v>180</v>
      </c>
      <c r="D154" s="64"/>
      <c r="E154" s="64"/>
      <c r="F154" s="55"/>
      <c r="G154" s="55"/>
      <c r="H154" s="53"/>
      <c r="I154" s="46"/>
      <c r="J154" s="46"/>
    </row>
    <row r="155" spans="3:10">
      <c r="C155" s="59" t="s">
        <v>181</v>
      </c>
      <c r="D155" s="64"/>
      <c r="E155" s="64"/>
      <c r="F155" s="55"/>
      <c r="G155" s="55"/>
      <c r="H155" s="53"/>
      <c r="I155" s="46"/>
      <c r="J155" s="46"/>
    </row>
    <row r="156" spans="3:10">
      <c r="C156" s="59"/>
      <c r="D156" s="64"/>
      <c r="E156" s="64"/>
      <c r="F156" s="55"/>
      <c r="G156" s="55"/>
      <c r="H156" s="53"/>
      <c r="I156" s="46"/>
      <c r="J156" s="46"/>
    </row>
    <row r="157" spans="3:10">
      <c r="C157" s="54" t="s">
        <v>182</v>
      </c>
      <c r="D157" s="64"/>
      <c r="E157" s="64"/>
      <c r="F157" s="55"/>
      <c r="G157" s="55"/>
      <c r="H157" s="53"/>
      <c r="I157" s="46"/>
      <c r="J157" s="46"/>
    </row>
    <row r="158" spans="3:10">
      <c r="C158" s="56" t="s">
        <v>120</v>
      </c>
      <c r="D158" s="56" t="s">
        <v>126</v>
      </c>
      <c r="E158" s="57" t="s">
        <v>127</v>
      </c>
      <c r="F158" s="57" t="s">
        <v>128</v>
      </c>
      <c r="G158" s="57" t="s">
        <v>129</v>
      </c>
      <c r="H158" s="53"/>
      <c r="I158" s="46"/>
      <c r="J158" s="46"/>
    </row>
    <row r="159" spans="3:10">
      <c r="C159" s="56"/>
      <c r="D159" s="56"/>
      <c r="E159" s="57"/>
      <c r="F159" s="65"/>
      <c r="G159" s="65"/>
      <c r="H159" s="53"/>
      <c r="I159" s="46"/>
      <c r="J159" s="46"/>
    </row>
    <row r="160" spans="3:10" ht="33.6">
      <c r="C160" s="59" t="s">
        <v>183</v>
      </c>
      <c r="D160" s="64"/>
      <c r="E160" s="64"/>
      <c r="F160" s="55"/>
      <c r="G160" s="55"/>
      <c r="H160" s="53"/>
      <c r="I160" s="46"/>
      <c r="J160" s="46"/>
    </row>
    <row r="161" spans="3:10" ht="33.6">
      <c r="C161" s="59" t="s">
        <v>184</v>
      </c>
      <c r="D161" s="64"/>
      <c r="E161" s="64"/>
      <c r="F161" s="55"/>
      <c r="G161" s="55"/>
      <c r="H161" s="53"/>
      <c r="I161" s="46"/>
      <c r="J161" s="46"/>
    </row>
    <row r="162" spans="3:10">
      <c r="C162" s="59" t="s">
        <v>176</v>
      </c>
      <c r="D162" s="64"/>
      <c r="E162" s="64"/>
      <c r="F162" s="55"/>
      <c r="G162" s="55"/>
      <c r="H162" s="53"/>
      <c r="I162" s="46"/>
      <c r="J162" s="46"/>
    </row>
    <row r="163" spans="3:10">
      <c r="C163" s="59" t="s">
        <v>180</v>
      </c>
      <c r="D163" s="64"/>
      <c r="E163" s="64"/>
      <c r="F163" s="55"/>
      <c r="G163" s="55"/>
      <c r="H163" s="53"/>
      <c r="I163" s="46"/>
      <c r="J163" s="46"/>
    </row>
    <row r="164" spans="3:10">
      <c r="C164" s="59" t="s">
        <v>185</v>
      </c>
      <c r="D164" s="64"/>
      <c r="E164" s="64"/>
      <c r="F164" s="55"/>
      <c r="G164" s="55"/>
      <c r="H164" s="53"/>
      <c r="I164" s="46"/>
      <c r="J164" s="46"/>
    </row>
    <row r="165" spans="3:10">
      <c r="C165" s="66" t="s">
        <v>186</v>
      </c>
      <c r="D165" s="67"/>
      <c r="E165" s="67"/>
      <c r="F165" s="68"/>
      <c r="G165" s="68"/>
      <c r="H165" s="53"/>
      <c r="I165" s="46"/>
      <c r="J165" s="46"/>
    </row>
    <row r="166" spans="3:10">
      <c r="C166" s="66"/>
      <c r="D166" s="67"/>
      <c r="E166" s="67"/>
      <c r="F166" s="68"/>
      <c r="G166" s="68"/>
      <c r="H166" s="53"/>
      <c r="I166" s="46"/>
      <c r="J166" s="46"/>
    </row>
    <row r="167" spans="3:10">
      <c r="C167" s="85" t="s">
        <v>187</v>
      </c>
      <c r="D167" s="86"/>
      <c r="E167" s="86"/>
      <c r="F167" s="87"/>
      <c r="G167" s="87"/>
      <c r="H167" s="53"/>
      <c r="I167" s="46"/>
      <c r="J167" s="46"/>
    </row>
    <row r="168" spans="3:10" ht="33.6">
      <c r="C168" s="88" t="s">
        <v>120</v>
      </c>
      <c r="D168" s="88" t="s">
        <v>121</v>
      </c>
      <c r="E168" s="89" t="s">
        <v>122</v>
      </c>
      <c r="F168" s="57" t="s">
        <v>123</v>
      </c>
      <c r="G168" s="57" t="s">
        <v>124</v>
      </c>
      <c r="H168" s="53"/>
      <c r="I168" s="46"/>
      <c r="J168" s="46"/>
    </row>
    <row r="169" spans="3:10">
      <c r="C169" s="88" t="s">
        <v>188</v>
      </c>
      <c r="D169" s="88" t="s">
        <v>189</v>
      </c>
      <c r="E169" s="89">
        <v>344.04808571428572</v>
      </c>
      <c r="F169" s="57">
        <v>366.1</v>
      </c>
      <c r="G169" s="104">
        <v>124.6244245</v>
      </c>
      <c r="H169" s="53"/>
      <c r="I169" s="46"/>
      <c r="J169" s="46"/>
    </row>
    <row r="170" spans="3:10">
      <c r="C170" s="88" t="s">
        <v>190</v>
      </c>
      <c r="D170" s="88" t="s">
        <v>189</v>
      </c>
      <c r="E170" s="89">
        <v>372.48829999999998</v>
      </c>
      <c r="F170" s="57">
        <v>366.4</v>
      </c>
      <c r="G170" s="105"/>
      <c r="H170" s="53"/>
      <c r="I170" s="46"/>
      <c r="J170" s="46"/>
    </row>
    <row r="171" spans="3:10">
      <c r="C171" s="88" t="s">
        <v>191</v>
      </c>
      <c r="D171" s="88" t="s">
        <v>189</v>
      </c>
      <c r="E171" s="89">
        <v>8446.6428500000002</v>
      </c>
      <c r="F171" s="57">
        <v>9377</v>
      </c>
      <c r="G171" s="105"/>
      <c r="H171" s="53"/>
      <c r="I171" s="46"/>
      <c r="J171" s="46"/>
    </row>
    <row r="172" spans="3:10">
      <c r="C172" s="88" t="s">
        <v>192</v>
      </c>
      <c r="D172" s="88" t="s">
        <v>189</v>
      </c>
      <c r="E172" s="98">
        <v>8605.43</v>
      </c>
      <c r="F172" s="90">
        <v>8927</v>
      </c>
      <c r="G172" s="106"/>
      <c r="H172" s="53"/>
      <c r="I172" s="46"/>
      <c r="J172" s="46"/>
    </row>
    <row r="173" spans="3:10">
      <c r="C173" s="91"/>
      <c r="D173" s="87"/>
      <c r="E173" s="87"/>
      <c r="F173" s="87"/>
      <c r="G173" s="87"/>
      <c r="H173" s="53"/>
      <c r="I173" s="46"/>
      <c r="J173" s="46"/>
    </row>
    <row r="174" spans="3:10">
      <c r="C174" s="91" t="s">
        <v>193</v>
      </c>
      <c r="D174" s="86"/>
      <c r="E174" s="86"/>
      <c r="F174" s="87"/>
      <c r="G174" s="87"/>
      <c r="H174" s="53"/>
      <c r="I174" s="46"/>
      <c r="J174" s="46"/>
    </row>
    <row r="175" spans="3:10">
      <c r="C175" s="91" t="s">
        <v>194</v>
      </c>
      <c r="D175" s="86"/>
      <c r="E175" s="86"/>
      <c r="F175" s="87"/>
      <c r="G175" s="87"/>
      <c r="H175" s="53"/>
      <c r="I175" s="46"/>
      <c r="J175" s="46"/>
    </row>
    <row r="176" spans="3:10">
      <c r="C176" s="91" t="s">
        <v>161</v>
      </c>
      <c r="D176" s="86"/>
      <c r="E176" s="86"/>
      <c r="F176" s="87"/>
      <c r="G176" s="87"/>
      <c r="H176" s="53"/>
      <c r="I176" s="46"/>
      <c r="J176" s="46"/>
    </row>
    <row r="177" spans="3:10">
      <c r="C177" s="91" t="s">
        <v>162</v>
      </c>
      <c r="D177" s="86"/>
      <c r="E177" s="86"/>
      <c r="F177" s="87"/>
      <c r="G177" s="87"/>
      <c r="H177" s="53"/>
      <c r="I177" s="46"/>
      <c r="J177" s="46"/>
    </row>
    <row r="178" spans="3:10">
      <c r="C178" s="91" t="s">
        <v>195</v>
      </c>
      <c r="D178" s="86"/>
      <c r="E178" s="86"/>
      <c r="F178" s="92"/>
      <c r="G178" s="87"/>
      <c r="H178" s="53"/>
      <c r="I178" s="46"/>
      <c r="J178" s="46"/>
    </row>
    <row r="179" spans="3:10">
      <c r="C179" s="91" t="s">
        <v>164</v>
      </c>
      <c r="D179" s="86"/>
      <c r="E179" s="86"/>
      <c r="F179" s="87"/>
      <c r="G179" s="87"/>
      <c r="H179" s="53"/>
      <c r="I179" s="46"/>
      <c r="J179" s="46"/>
    </row>
    <row r="180" spans="3:10">
      <c r="C180" s="50" t="s">
        <v>130</v>
      </c>
      <c r="D180" s="69" t="s">
        <v>196</v>
      </c>
      <c r="E180" s="52"/>
      <c r="F180" s="52"/>
      <c r="G180" s="52"/>
      <c r="H180" s="53"/>
      <c r="I180" s="46"/>
      <c r="J180" s="46"/>
    </row>
    <row r="181" spans="3:10" ht="52.2">
      <c r="C181" s="50" t="s">
        <v>197</v>
      </c>
      <c r="D181" s="51"/>
      <c r="E181" s="52"/>
      <c r="F181" s="52"/>
      <c r="G181" s="52"/>
      <c r="H181" s="53"/>
      <c r="I181" s="46"/>
      <c r="J181" s="46"/>
    </row>
    <row r="182" spans="3:10">
      <c r="C182" s="93" t="s">
        <v>198</v>
      </c>
      <c r="D182" s="93" t="s">
        <v>199</v>
      </c>
      <c r="E182" s="93" t="s">
        <v>200</v>
      </c>
      <c r="F182" s="93" t="s">
        <v>201</v>
      </c>
      <c r="G182" s="93" t="s">
        <v>202</v>
      </c>
      <c r="H182" s="53"/>
      <c r="I182" s="46"/>
      <c r="J182" s="46"/>
    </row>
    <row r="183" spans="3:10">
      <c r="C183" s="94"/>
      <c r="D183" s="94"/>
      <c r="E183" s="95"/>
      <c r="F183" s="95"/>
      <c r="G183" s="96"/>
      <c r="H183" s="53"/>
      <c r="I183" s="46"/>
      <c r="J183" s="46"/>
    </row>
    <row r="184" spans="3:10">
      <c r="C184" s="50" t="s">
        <v>131</v>
      </c>
      <c r="D184" s="51" t="s">
        <v>77</v>
      </c>
      <c r="E184" s="52"/>
      <c r="F184" s="52"/>
      <c r="G184" s="52"/>
      <c r="H184" s="53"/>
      <c r="I184" s="46"/>
      <c r="J184" s="46"/>
    </row>
    <row r="185" spans="3:10" ht="34.799999999999997">
      <c r="C185" s="50" t="s">
        <v>132</v>
      </c>
      <c r="D185" s="51" t="s">
        <v>77</v>
      </c>
      <c r="E185" s="52"/>
      <c r="F185" s="52"/>
      <c r="G185" s="52"/>
      <c r="H185" s="53"/>
      <c r="I185" s="46"/>
      <c r="J185" s="46"/>
    </row>
    <row r="186" spans="3:10">
      <c r="C186" s="50" t="s">
        <v>203</v>
      </c>
      <c r="D186" s="51" t="s">
        <v>77</v>
      </c>
      <c r="E186" s="52"/>
      <c r="F186" s="52"/>
      <c r="G186" s="52"/>
      <c r="H186" s="53"/>
      <c r="I186" s="46"/>
      <c r="J186" s="46"/>
    </row>
    <row r="187" spans="3:10" ht="34.799999999999997">
      <c r="C187" s="70" t="s">
        <v>133</v>
      </c>
      <c r="D187" s="71" t="s">
        <v>77</v>
      </c>
      <c r="E187" s="72"/>
      <c r="F187" s="72"/>
      <c r="G187" s="72"/>
      <c r="H187" s="73"/>
      <c r="I187" s="46"/>
      <c r="J187" s="46"/>
    </row>
    <row r="188" spans="3:10">
      <c r="C188" s="46"/>
      <c r="D188" s="46"/>
      <c r="E188" s="46"/>
      <c r="F188" s="46"/>
      <c r="G188" s="46"/>
      <c r="H188" s="46"/>
      <c r="I188" s="46"/>
      <c r="J188" s="46"/>
    </row>
    <row r="189" spans="3:10">
      <c r="C189" s="46"/>
      <c r="D189" s="46"/>
      <c r="E189" s="46"/>
      <c r="F189" s="46"/>
      <c r="G189" s="46"/>
      <c r="H189" s="46"/>
      <c r="I189" s="46"/>
      <c r="J189" s="46"/>
    </row>
    <row r="190" spans="3:10" ht="25.8">
      <c r="C190" s="97" t="s">
        <v>206</v>
      </c>
      <c r="F190" s="6"/>
      <c r="G190" s="7"/>
      <c r="H190" s="7"/>
      <c r="I190" s="7"/>
      <c r="J190" s="7"/>
    </row>
    <row r="191" spans="3:10">
      <c r="F191" s="6"/>
      <c r="G191" s="7"/>
      <c r="H191" s="7"/>
      <c r="I191" s="7"/>
      <c r="J191" s="7"/>
    </row>
    <row r="192" spans="3:10">
      <c r="F192" s="6"/>
      <c r="G192" s="7"/>
      <c r="H192" s="7"/>
      <c r="I192" s="7"/>
      <c r="J192" s="7"/>
    </row>
    <row r="193" spans="3:10">
      <c r="F193" s="6"/>
      <c r="G193" s="7"/>
      <c r="H193" s="7"/>
      <c r="I193" s="7"/>
      <c r="J193" s="7"/>
    </row>
    <row r="194" spans="3:10" ht="19.8" customHeight="1">
      <c r="F194" s="6"/>
      <c r="G194" s="7"/>
      <c r="H194" s="7"/>
      <c r="I194" s="7"/>
      <c r="J194" s="7"/>
    </row>
    <row r="195" spans="3:10">
      <c r="F195" s="6"/>
      <c r="G195" s="7"/>
      <c r="H195" s="7"/>
      <c r="I195" s="7"/>
      <c r="J195" s="7"/>
    </row>
    <row r="196" spans="3:10">
      <c r="F196" s="6"/>
      <c r="G196" s="7"/>
      <c r="H196" s="7"/>
      <c r="I196" s="7"/>
      <c r="J196" s="7"/>
    </row>
    <row r="197" spans="3:10">
      <c r="F197" s="6"/>
      <c r="G197" s="7"/>
      <c r="H197" s="7"/>
      <c r="I197" s="7"/>
      <c r="J197" s="7"/>
    </row>
    <row r="198" spans="3:10">
      <c r="F198" s="6"/>
      <c r="G198" s="7"/>
      <c r="H198" s="7"/>
      <c r="I198" s="7"/>
      <c r="J198" s="7"/>
    </row>
    <row r="199" spans="3:10">
      <c r="F199" s="6"/>
      <c r="G199" s="7"/>
      <c r="H199" s="7"/>
      <c r="I199" s="7"/>
      <c r="J199" s="7"/>
    </row>
    <row r="200" spans="3:10">
      <c r="F200" s="6"/>
      <c r="G200" s="7"/>
      <c r="H200" s="7"/>
      <c r="I200" s="7"/>
      <c r="J200" s="7"/>
    </row>
    <row r="201" spans="3:10">
      <c r="F201" s="6"/>
      <c r="G201" s="7"/>
      <c r="H201" s="7"/>
      <c r="I201" s="7"/>
      <c r="J201" s="7"/>
    </row>
    <row r="202" spans="3:10">
      <c r="F202" s="6"/>
      <c r="G202" s="7"/>
      <c r="H202" s="7"/>
      <c r="I202" s="7"/>
      <c r="J202" s="7"/>
    </row>
    <row r="203" spans="3:10">
      <c r="F203" s="6"/>
      <c r="G203" s="7"/>
      <c r="H203" s="7"/>
      <c r="I203" s="7"/>
      <c r="J203" s="7"/>
    </row>
    <row r="204" spans="3:10">
      <c r="F204" s="6"/>
      <c r="G204" s="7"/>
      <c r="H204" s="7"/>
      <c r="I204" s="7"/>
      <c r="J204" s="7"/>
    </row>
    <row r="205" spans="3:10">
      <c r="F205" s="6"/>
      <c r="G205" s="7"/>
      <c r="H205" s="7"/>
      <c r="I205" s="7"/>
      <c r="J205" s="7"/>
    </row>
    <row r="206" spans="3:10">
      <c r="C206" s="101"/>
      <c r="D206" s="101"/>
      <c r="E206" s="101"/>
      <c r="F206" s="101"/>
      <c r="G206" s="101"/>
      <c r="H206" s="101"/>
      <c r="I206" s="101"/>
      <c r="J206" s="101"/>
    </row>
    <row r="208" spans="3:10">
      <c r="C208" s="99" t="s">
        <v>207</v>
      </c>
      <c r="D208" s="99"/>
      <c r="E208" s="99"/>
    </row>
    <row r="209" spans="3:5">
      <c r="C209" s="99"/>
      <c r="D209" s="99"/>
      <c r="E209" s="99"/>
    </row>
    <row r="210" spans="3:5">
      <c r="C210" s="99"/>
      <c r="D210" s="99"/>
      <c r="E210" s="99"/>
    </row>
    <row r="236" ht="115.5" customHeight="1"/>
  </sheetData>
  <mergeCells count="12">
    <mergeCell ref="C90:J90"/>
    <mergeCell ref="C3:J3"/>
    <mergeCell ref="D4:J4"/>
    <mergeCell ref="D5:J5"/>
    <mergeCell ref="D6:J6"/>
    <mergeCell ref="C208:E210"/>
    <mergeCell ref="C141:F141"/>
    <mergeCell ref="C206:J206"/>
    <mergeCell ref="C91:J91"/>
    <mergeCell ref="C92:J92"/>
    <mergeCell ref="C150:F150"/>
    <mergeCell ref="G169:G172"/>
  </mergeCells>
  <pageMargins left="0.7" right="0.7" top="0.75" bottom="0.75" header="0.3" footer="0.3"/>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a87169d-d977-49eb-8535-5e71eca92dd3" xsi:nil="true"/>
    <lcf76f155ced4ddcb4097134ff3c332f xmlns="3815a291-0dc2-4599-80d7-6d019a01f3c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9FAD6-DE9F-49F7-91FC-96F3E3E7E589}">
  <ds:schemaRefs>
    <ds:schemaRef ds:uri="http://schemas.microsoft.com/office/2006/metadata/properties"/>
    <ds:schemaRef ds:uri="http://schemas.microsoft.com/office/infopath/2007/PartnerControls"/>
    <ds:schemaRef ds:uri="3a87169d-d977-49eb-8535-5e71eca92dd3"/>
    <ds:schemaRef ds:uri="3815a291-0dc2-4599-80d7-6d019a01f3c8"/>
  </ds:schemaRefs>
</ds:datastoreItem>
</file>

<file path=customXml/itemProps2.xml><?xml version="1.0" encoding="utf-8"?>
<ds:datastoreItem xmlns:ds="http://schemas.openxmlformats.org/officeDocument/2006/customXml" ds:itemID="{34636112-4000-4A71-8724-72660B973715}">
  <ds:schemaRefs>
    <ds:schemaRef ds:uri="http://schemas.microsoft.com/sharepoint/v3/contenttype/forms"/>
  </ds:schemaRefs>
</ds:datastoreItem>
</file>

<file path=customXml/itemProps3.xml><?xml version="1.0" encoding="utf-8"?>
<ds:datastoreItem xmlns:ds="http://schemas.openxmlformats.org/officeDocument/2006/customXml" ds:itemID="{8C9A3A05-EAF2-4353-80BE-737EBBA09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CMMAAF_April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Kiran Upadrasta</dc:creator>
  <cp:keywords/>
  <dc:description/>
  <cp:lastModifiedBy>Varun Mishra</cp:lastModifiedBy>
  <cp:revision/>
  <dcterms:created xsi:type="dcterms:W3CDTF">2025-09-01T05:38:24Z</dcterms:created>
  <dcterms:modified xsi:type="dcterms:W3CDTF">2026-05-09T07:21:31Z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y fmtid="{D5CDD505-2E9C-101B-9397-08002B2CF9AE}" pid="4" name="MSIP_Label_af1741f6-9e47-426e-a683-937c37d4ebc5_Enabled">
    <vt:lpwstr>true</vt:lpwstr>
  </property>
  <property fmtid="{D5CDD505-2E9C-101B-9397-08002B2CF9AE}" pid="5" name="MSIP_Label_af1741f6-9e47-426e-a683-937c37d4ebc5_SetDate">
    <vt:lpwstr>2025-12-05T11:58:14Z</vt:lpwstr>
  </property>
  <property fmtid="{D5CDD505-2E9C-101B-9397-08002B2CF9AE}" pid="6" name="MSIP_Label_af1741f6-9e47-426e-a683-937c37d4ebc5_Method">
    <vt:lpwstr>Privileged</vt:lpwstr>
  </property>
  <property fmtid="{D5CDD505-2E9C-101B-9397-08002B2CF9AE}" pid="7" name="MSIP_Label_af1741f6-9e47-426e-a683-937c37d4ebc5_Name">
    <vt:lpwstr>af1741f6-9e47-426e-a683-937c37d4ebc5</vt:lpwstr>
  </property>
  <property fmtid="{D5CDD505-2E9C-101B-9397-08002B2CF9AE}" pid="8" name="MSIP_Label_af1741f6-9e47-426e-a683-937c37d4ebc5_SiteId">
    <vt:lpwstr>1e9b61e8-e590-4abc-b1af-24125e330d2a</vt:lpwstr>
  </property>
  <property fmtid="{D5CDD505-2E9C-101B-9397-08002B2CF9AE}" pid="9" name="MSIP_Label_af1741f6-9e47-426e-a683-937c37d4ebc5_ActionId">
    <vt:lpwstr>3d1a04ef-6964-4dde-a45c-00ba8788eb7d</vt:lpwstr>
  </property>
  <property fmtid="{D5CDD505-2E9C-101B-9397-08002B2CF9AE}" pid="10" name="MSIP_Label_af1741f6-9e47-426e-a683-937c37d4ebc5_ContentBits">
    <vt:lpwstr>3</vt:lpwstr>
  </property>
  <property fmtid="{D5CDD505-2E9C-101B-9397-08002B2CF9AE}" pid="11" name="MSIP_Label_af1741f6-9e47-426e-a683-937c37d4ebc5_Tag">
    <vt:lpwstr>10, 0, 1, 1</vt:lpwstr>
  </property>
</Properties>
</file>