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Fortnightly portfolio\"/>
    </mc:Choice>
  </mc:AlternateContent>
  <xr:revisionPtr revIDLastSave="0" documentId="13_ncr:1_{D04CA956-F48B-4652-80A4-16EE9FECD4C1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LF_Dec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22" i="3" s="1"/>
  <c r="G19" i="3"/>
  <c r="G22" i="3" s="1"/>
  <c r="H15" i="3"/>
  <c r="G15" i="3"/>
  <c r="H42" i="3" l="1"/>
  <c r="H45" i="3" s="1"/>
  <c r="G42" i="3"/>
  <c r="G45" i="3" s="1"/>
  <c r="H37" i="3"/>
  <c r="G37" i="3"/>
  <c r="H34" i="3"/>
  <c r="G34" i="3"/>
  <c r="G38" i="3" l="1"/>
  <c r="G47" i="3" s="1"/>
  <c r="H38" i="3"/>
  <c r="H47" i="3" s="1"/>
</calcChain>
</file>

<file path=xl/sharedStrings.xml><?xml version="1.0" encoding="utf-8"?>
<sst xmlns="http://schemas.openxmlformats.org/spreadsheetml/2006/main" count="158" uniqueCount="102">
  <si>
    <t>Capitalmind Mutual Fund</t>
  </si>
  <si>
    <t>SCHEME NAME :</t>
  </si>
  <si>
    <t>INCEPTION  DATE :</t>
  </si>
  <si>
    <t>Name of the Instrument / Issuer</t>
  </si>
  <si>
    <t>ISIN</t>
  </si>
  <si>
    <t>Quantity</t>
  </si>
  <si>
    <t>Market value
(Rs. in Lakhs)</t>
  </si>
  <si>
    <t>% to NAV</t>
  </si>
  <si>
    <t>YTM%</t>
  </si>
  <si>
    <t>YTC%*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</si>
  <si>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</si>
  <si>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</si>
  <si>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</si>
  <si>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</si>
  <si>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</si>
  <si>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</si>
  <si>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</si>
  <si>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Treasury Bill</t>
  </si>
  <si>
    <t>Sovereign</t>
  </si>
  <si>
    <t>Total</t>
  </si>
  <si>
    <t xml:space="preserve"> </t>
  </si>
  <si>
    <t>Net Receivables / (Payables)</t>
  </si>
  <si>
    <t>GRAND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</si>
  <si>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</si>
  <si>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</si>
  <si>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</si>
  <si>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</si>
  <si>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</si>
  <si>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Lumpsum Investment Performance*</t>
  </si>
  <si>
    <t>Time Period</t>
  </si>
  <si>
    <t>Scheme</t>
  </si>
  <si>
    <t>Benchmark Index</t>
  </si>
  <si>
    <t>Value of Investment of Rs. 10,000/-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</si>
  <si>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</si>
  <si>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</si>
  <si>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</si>
  <si>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</si>
  <si>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</si>
  <si>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</si>
  <si>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</si>
  <si>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 xml:space="preserve">Investment in Partly paid Bonds / NCD’s : Nil </t>
  </si>
  <si>
    <t>Securities below investment grade or in default beyond its maturity date is Nil.</t>
  </si>
  <si>
    <t xml:space="preserve">MONTHLY PORTFOLIO STATEMENT AS ON : </t>
  </si>
  <si>
    <t>Debt Instruments</t>
  </si>
  <si>
    <t>(a) Listed / awaiting listing on Stock Exchange</t>
  </si>
  <si>
    <t>(b) Privately placed / Unlisted</t>
  </si>
  <si>
    <t>November 30, 2025</t>
  </si>
  <si>
    <t>Rating</t>
  </si>
  <si>
    <t>6.90% Government of India (04/02/2026)</t>
  </si>
  <si>
    <t>Bajaj Finance Limited (18/02/2026) (ZCB) **</t>
  </si>
  <si>
    <t>7.11% Small Industries Dev Bank of India (27/02/2026) **</t>
  </si>
  <si>
    <t>8.88% State Government Securities (24/02/2026)</t>
  </si>
  <si>
    <t>7.95% Government of India (18/02/2026)</t>
  </si>
  <si>
    <t>IN0020089069</t>
  </si>
  <si>
    <t>INE296A07RY7</t>
  </si>
  <si>
    <t>INE556F08KB4</t>
  </si>
  <si>
    <t>IN3420150150</t>
  </si>
  <si>
    <t>IN0020079037</t>
  </si>
  <si>
    <t>CRISIL AAA</t>
  </si>
  <si>
    <t>ICRA AAA</t>
  </si>
  <si>
    <t>182 Days Tbill (MD 05/02/2026)</t>
  </si>
  <si>
    <t>IN002025Y198</t>
  </si>
  <si>
    <t>Certificate of Deposit</t>
  </si>
  <si>
    <t>Punjab National Bank (03/02/2026) ** #</t>
  </si>
  <si>
    <t>National Bank For Agriculture and Rural Development (04/02/2026) ** #</t>
  </si>
  <si>
    <t>HDFC Bank Limited (12/02/2026) ** #</t>
  </si>
  <si>
    <t>Indian Bank (17/02/2026) ** #</t>
  </si>
  <si>
    <t>Axis Bank Limited (18/02/2026) ** #</t>
  </si>
  <si>
    <t>INE160A16TC8</t>
  </si>
  <si>
    <t>INE261F16926</t>
  </si>
  <si>
    <t>INE040A16HV7</t>
  </si>
  <si>
    <t>INE562A16PW1</t>
  </si>
  <si>
    <t>INE238AD6BM0</t>
  </si>
  <si>
    <t>CRISIL A1+</t>
  </si>
  <si>
    <t>Commercial Paper</t>
  </si>
  <si>
    <t>Kotak Securities Limited (12/02/2026) **</t>
  </si>
  <si>
    <t>INE028E14TN1</t>
  </si>
  <si>
    <t>ICRA A1+</t>
  </si>
  <si>
    <t xml:space="preserve">Capitalmind Liquid Fund 
(An open-ended Liquid scheme. A relatively low-interest rate risk and relatively low credit risk fund) </t>
  </si>
  <si>
    <t xml:space="preserve">Nifty Liquid Index A-I (TRI) </t>
  </si>
  <si>
    <t>Since Inception (2 Dec, 2025)</t>
  </si>
  <si>
    <t>A-I – A Scheme with Relatively Low-Interest Rate Risk and Relatively Low Credit Risk</t>
  </si>
  <si>
    <t>Investment in Repo in Corporate Debt Securities during the month ended November 30, 2025 is Nil.</t>
  </si>
  <si>
    <t>Investments in Credit Default Swap (CDS) during the month/as on November 30, 2025: Nil</t>
  </si>
  <si>
    <t>Funds parked in short term deposit(s) during the period / as on November 30, 2025: Nil</t>
  </si>
  <si>
    <t xml:space="preserve">Total investments in Foreign Securities / Overseas ETFs as at November 30, 2025 and its percentage to NAV : Nil. </t>
  </si>
  <si>
    <t>Debt instruments having structured obligations or credit enhancement features (if any) have been denoted with suffix as (SO) or (CE) respectively against the ratings of the instrument is Nil</t>
  </si>
  <si>
    <r>
      <t>NAV Rs. per unit as on December 1, 2025</t>
    </r>
    <r>
      <rPr>
        <b/>
        <vertAlign val="superscript"/>
        <sz val="11"/>
        <color theme="0"/>
        <rFont val="Atkinson Hyperlegible Next"/>
      </rPr>
      <t>$</t>
    </r>
  </si>
  <si>
    <t>Government Bonds</t>
  </si>
  <si>
    <t>Corporate Bonds</t>
  </si>
  <si>
    <t>Average Maturity of the Portfolio : 69.5 days</t>
  </si>
  <si>
    <t>Macaulay Duration of the Portfolio: 69.1 days</t>
  </si>
  <si>
    <t>November 28, 2025</t>
  </si>
  <si>
    <t>NAV Rs. per unit as on 
November 28, 2025*</t>
  </si>
  <si>
    <t>^Inception date of the Scheme is November 28, 2025.</t>
  </si>
  <si>
    <r>
      <rPr>
        <b/>
        <vertAlign val="superscript"/>
        <sz val="11"/>
        <color theme="1"/>
        <rFont val="Atkinson Hyperlegible Next"/>
      </rPr>
      <t xml:space="preserve">* </t>
    </r>
    <r>
      <rPr>
        <b/>
        <sz val="14"/>
        <color theme="1"/>
        <rFont val="Atkinson Hyperlegible Next"/>
      </rPr>
      <t>Data as on last Business day of the month i.e. 28th November 2025</t>
    </r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</si>
  <si>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First NAV publishing date i.e. 1st December 2025</t>
    </r>
  </si>
  <si>
    <t>Capitalmind Liquid Fund (Direct Plan)</t>
  </si>
  <si>
    <t>Capitalmind Liquid Fund (Regular Plan)</t>
  </si>
  <si>
    <t>Capitalmind Liquid Fund - Direct Plan - Growth Option</t>
  </si>
  <si>
    <t>Capitalmind Liquid Fund - Regular Plan - Growth Option</t>
  </si>
  <si>
    <t>The total market value of investments in foreign securities / American Depositary Receipts / Global Depositary Receipts as on November 30, 2025 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</si>
</sst>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  <numFmt numFmtId="171" formatCode="#,##0;\(#,##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7" fontId="6" fillId="0" borderId="24" xfId="0" applyNumberFormat="1" applyFont="1" applyBorder="1" applyAlignment="1">
      <alignment horizontal="right" vertical="top" wrapText="1"/>
    </xf>
    <xf numFmtId="166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14" fillId="0" borderId="23" xfId="0" applyFont="1" applyBorder="1" applyAlignment="1">
      <alignment horizontal="right" vertical="top" wrapText="1"/>
    </xf>
    <xf numFmtId="0" fontId="14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167" fontId="14" fillId="0" borderId="20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93</xdr:row>
      <xdr:rowOff>1</xdr:rowOff>
    </xdr:from>
    <xdr:to>
      <xdr:col>3</xdr:col>
      <xdr:colOff>3810</xdr:colOff>
      <xdr:row>102</xdr:row>
      <xdr:rowOff>231785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83</xdr:row>
      <xdr:rowOff>0</xdr:rowOff>
    </xdr:from>
    <xdr:to>
      <xdr:col>3</xdr:col>
      <xdr:colOff>0</xdr:colOff>
      <xdr:row>89</xdr:row>
      <xdr:rowOff>218459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05"/>
  <sheetViews>
    <sheetView tabSelected="1" zoomScale="85" zoomScaleNormal="85" workbookViewId="0">
      <selection activeCell="M17" sqref="M17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5.42578125" style="1" bestFit="1" customWidth="1"/>
    <col min="7" max="7" width="33.7109375" style="1" customWidth="1"/>
    <col min="8" max="8" width="32.5703125" style="1" customWidth="1"/>
    <col min="9" max="9" width="28.7109375" style="1" customWidth="1"/>
    <col min="10" max="10" width="13.5703125" style="1" bestFit="1" customWidth="1"/>
    <col min="11" max="16384" width="9.140625" style="1"/>
  </cols>
  <sheetData>
    <row r="2" spans="3:10" ht="21.75" thickBot="1" x14ac:dyDescent="0.5"/>
    <row r="3" spans="3:10" ht="24" thickBot="1" x14ac:dyDescent="0.5">
      <c r="C3" s="68" t="s">
        <v>0</v>
      </c>
      <c r="D3" s="69"/>
      <c r="E3" s="69"/>
      <c r="F3" s="69"/>
      <c r="G3" s="69"/>
      <c r="H3" s="69"/>
      <c r="I3" s="69"/>
      <c r="J3" s="70"/>
    </row>
    <row r="4" spans="3:10" ht="43.5" customHeight="1" x14ac:dyDescent="0.45">
      <c r="C4" s="9" t="s">
        <v>1</v>
      </c>
      <c r="D4" s="71" t="s">
        <v>78</v>
      </c>
      <c r="E4" s="72"/>
      <c r="F4" s="72"/>
      <c r="G4" s="72"/>
      <c r="H4" s="72"/>
      <c r="I4" s="72"/>
      <c r="J4" s="73"/>
    </row>
    <row r="5" spans="3:10" x14ac:dyDescent="0.45">
      <c r="C5" s="3" t="s">
        <v>2</v>
      </c>
      <c r="D5" s="74" t="s">
        <v>92</v>
      </c>
      <c r="E5" s="75"/>
      <c r="F5" s="75"/>
      <c r="G5" s="75"/>
      <c r="H5" s="75"/>
      <c r="I5" s="75"/>
      <c r="J5" s="76"/>
    </row>
    <row r="6" spans="3:10" ht="21.75" thickBot="1" x14ac:dyDescent="0.5">
      <c r="C6" s="4" t="s">
        <v>42</v>
      </c>
      <c r="D6" s="77" t="s">
        <v>46</v>
      </c>
      <c r="E6" s="78"/>
      <c r="F6" s="78"/>
      <c r="G6" s="78"/>
      <c r="H6" s="78"/>
      <c r="I6" s="78"/>
      <c r="J6" s="79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3</v>
      </c>
      <c r="D8" s="11" t="s">
        <v>4</v>
      </c>
      <c r="E8" s="12" t="s">
        <v>47</v>
      </c>
      <c r="F8" s="13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3:10" x14ac:dyDescent="0.45">
      <c r="C9" s="29" t="s">
        <v>43</v>
      </c>
      <c r="D9" s="30"/>
      <c r="E9" s="30"/>
      <c r="F9" s="30"/>
      <c r="G9" s="31"/>
      <c r="H9" s="32"/>
      <c r="I9" s="28"/>
      <c r="J9" s="25"/>
    </row>
    <row r="10" spans="3:10" x14ac:dyDescent="0.45">
      <c r="C10" s="29" t="s">
        <v>44</v>
      </c>
      <c r="D10" s="30"/>
      <c r="E10" s="30"/>
      <c r="F10" s="30"/>
      <c r="G10" s="31"/>
      <c r="H10" s="32"/>
      <c r="I10" s="28"/>
      <c r="J10" s="25"/>
    </row>
    <row r="11" spans="3:10" x14ac:dyDescent="0.45">
      <c r="C11" s="29" t="s">
        <v>88</v>
      </c>
      <c r="D11" s="30"/>
      <c r="E11" s="30"/>
      <c r="F11" s="30"/>
      <c r="G11" s="31"/>
      <c r="H11" s="32"/>
      <c r="I11" s="37"/>
      <c r="J11" s="25"/>
    </row>
    <row r="12" spans="3:10" x14ac:dyDescent="0.45">
      <c r="C12" s="57" t="s">
        <v>48</v>
      </c>
      <c r="D12" s="57" t="s">
        <v>53</v>
      </c>
      <c r="E12" s="57" t="s">
        <v>18</v>
      </c>
      <c r="F12" s="65">
        <v>306700</v>
      </c>
      <c r="G12" s="59">
        <v>307.17</v>
      </c>
      <c r="H12" s="60">
        <v>0.1177</v>
      </c>
      <c r="I12" s="60">
        <v>5.7877999999999999E-2</v>
      </c>
      <c r="J12" s="25"/>
    </row>
    <row r="13" spans="3:10" x14ac:dyDescent="0.45">
      <c r="C13" s="57" t="s">
        <v>51</v>
      </c>
      <c r="D13" s="57" t="s">
        <v>56</v>
      </c>
      <c r="E13" s="57" t="s">
        <v>18</v>
      </c>
      <c r="F13" s="65">
        <v>70000</v>
      </c>
      <c r="G13" s="59">
        <v>70.5</v>
      </c>
      <c r="H13" s="60">
        <v>2.7E-2</v>
      </c>
      <c r="I13" s="60">
        <v>5.5648999999999997E-2</v>
      </c>
      <c r="J13" s="25"/>
    </row>
    <row r="14" spans="3:10" x14ac:dyDescent="0.45">
      <c r="C14" s="57" t="s">
        <v>52</v>
      </c>
      <c r="D14" s="57" t="s">
        <v>57</v>
      </c>
      <c r="E14" s="57" t="s">
        <v>18</v>
      </c>
      <c r="F14" s="65">
        <v>26000</v>
      </c>
      <c r="G14" s="59">
        <v>26.11</v>
      </c>
      <c r="H14" s="60">
        <v>0.01</v>
      </c>
      <c r="I14" s="60">
        <v>5.7124000000000001E-2</v>
      </c>
      <c r="J14" s="25"/>
    </row>
    <row r="15" spans="3:10" x14ac:dyDescent="0.45">
      <c r="C15" s="29" t="s">
        <v>10</v>
      </c>
      <c r="D15" s="57"/>
      <c r="E15" s="57"/>
      <c r="F15" s="65"/>
      <c r="G15" s="31">
        <f>SUM(G12:G14)</f>
        <v>403.78000000000003</v>
      </c>
      <c r="H15" s="32">
        <f>SUM(H12:H14)</f>
        <v>0.1547</v>
      </c>
      <c r="I15" s="60"/>
      <c r="J15" s="25"/>
    </row>
    <row r="16" spans="3:10" x14ac:dyDescent="0.45">
      <c r="C16" s="29" t="s">
        <v>89</v>
      </c>
      <c r="D16" s="57"/>
      <c r="E16" s="57"/>
      <c r="F16" s="65"/>
      <c r="G16" s="59"/>
      <c r="H16" s="60"/>
      <c r="I16" s="60"/>
      <c r="J16" s="25"/>
    </row>
    <row r="17" spans="3:10" x14ac:dyDescent="0.45">
      <c r="C17" s="57" t="s">
        <v>49</v>
      </c>
      <c r="D17" s="57" t="s">
        <v>54</v>
      </c>
      <c r="E17" s="57" t="s">
        <v>58</v>
      </c>
      <c r="F17" s="65">
        <v>20</v>
      </c>
      <c r="G17" s="59">
        <v>252.95</v>
      </c>
      <c r="H17" s="60">
        <v>9.69E-2</v>
      </c>
      <c r="I17" s="60">
        <v>6.6049999999999998E-2</v>
      </c>
      <c r="J17" s="25"/>
    </row>
    <row r="18" spans="3:10" x14ac:dyDescent="0.45">
      <c r="C18" s="57" t="s">
        <v>50</v>
      </c>
      <c r="D18" s="57" t="s">
        <v>55</v>
      </c>
      <c r="E18" s="57" t="s">
        <v>59</v>
      </c>
      <c r="F18" s="65">
        <v>25</v>
      </c>
      <c r="G18" s="59">
        <v>250.56</v>
      </c>
      <c r="H18" s="60">
        <v>9.6000000000000002E-2</v>
      </c>
      <c r="I18" s="60">
        <v>6.0495E-2</v>
      </c>
      <c r="J18" s="25"/>
    </row>
    <row r="19" spans="3:10" x14ac:dyDescent="0.45">
      <c r="C19" s="29" t="s">
        <v>10</v>
      </c>
      <c r="D19" s="30"/>
      <c r="E19" s="30"/>
      <c r="F19" s="30"/>
      <c r="G19" s="31">
        <f>SUM(G17:G18)</f>
        <v>503.51</v>
      </c>
      <c r="H19" s="32">
        <f>SUM(H17:H18)</f>
        <v>0.19290000000000002</v>
      </c>
      <c r="I19" s="60"/>
      <c r="J19" s="25"/>
    </row>
    <row r="20" spans="3:10" x14ac:dyDescent="0.45">
      <c r="C20" s="29" t="s">
        <v>45</v>
      </c>
      <c r="D20" s="30"/>
      <c r="E20" s="30"/>
      <c r="F20" s="30"/>
      <c r="G20" s="59" t="s">
        <v>11</v>
      </c>
      <c r="H20" s="60" t="s">
        <v>11</v>
      </c>
      <c r="I20" s="60"/>
      <c r="J20" s="25"/>
    </row>
    <row r="21" spans="3:10" x14ac:dyDescent="0.45">
      <c r="C21" s="29" t="s">
        <v>10</v>
      </c>
      <c r="D21" s="30"/>
      <c r="E21" s="30"/>
      <c r="F21" s="30"/>
      <c r="G21" s="59" t="s">
        <v>11</v>
      </c>
      <c r="H21" s="60" t="s">
        <v>11</v>
      </c>
      <c r="I21" s="60"/>
      <c r="J21" s="25"/>
    </row>
    <row r="22" spans="3:10" x14ac:dyDescent="0.45">
      <c r="C22" s="29" t="s">
        <v>19</v>
      </c>
      <c r="D22" s="30"/>
      <c r="E22" s="30"/>
      <c r="F22" s="30"/>
      <c r="G22" s="31">
        <f>G19+G15</f>
        <v>907.29</v>
      </c>
      <c r="H22" s="32">
        <f>H19+H15</f>
        <v>0.34760000000000002</v>
      </c>
      <c r="I22" s="60"/>
      <c r="J22" s="25"/>
    </row>
    <row r="23" spans="3:10" x14ac:dyDescent="0.45">
      <c r="C23" s="29"/>
      <c r="D23" s="30"/>
      <c r="E23" s="30"/>
      <c r="F23" s="30"/>
      <c r="G23" s="31"/>
      <c r="H23" s="32"/>
      <c r="I23" s="60"/>
      <c r="J23" s="25"/>
    </row>
    <row r="24" spans="3:10" x14ac:dyDescent="0.45">
      <c r="C24" s="29" t="s">
        <v>12</v>
      </c>
      <c r="D24" s="30"/>
      <c r="E24" s="30"/>
      <c r="F24" s="30"/>
      <c r="G24" s="30"/>
      <c r="H24" s="30"/>
      <c r="I24" s="60"/>
      <c r="J24" s="18"/>
    </row>
    <row r="25" spans="3:10" x14ac:dyDescent="0.45">
      <c r="C25" s="29" t="s">
        <v>17</v>
      </c>
      <c r="D25" s="30"/>
      <c r="E25" s="30"/>
      <c r="F25" s="30"/>
      <c r="G25" s="61"/>
      <c r="H25" s="62"/>
      <c r="I25" s="60"/>
      <c r="J25" s="18"/>
    </row>
    <row r="26" spans="3:10" x14ac:dyDescent="0.45">
      <c r="C26" s="57" t="s">
        <v>60</v>
      </c>
      <c r="D26" s="30" t="s">
        <v>61</v>
      </c>
      <c r="E26" s="30" t="s">
        <v>18</v>
      </c>
      <c r="F26" s="58">
        <v>13100</v>
      </c>
      <c r="G26" s="59">
        <v>12.98</v>
      </c>
      <c r="H26" s="60">
        <v>5.0000000000000001E-3</v>
      </c>
      <c r="I26" s="60">
        <v>5.2999999999999999E-2</v>
      </c>
      <c r="J26" s="18"/>
    </row>
    <row r="27" spans="3:10" x14ac:dyDescent="0.45">
      <c r="C27" s="29" t="s">
        <v>10</v>
      </c>
      <c r="D27" s="30"/>
      <c r="E27" s="30"/>
      <c r="F27" s="30"/>
      <c r="G27" s="31">
        <v>12.98</v>
      </c>
      <c r="H27" s="32">
        <v>5.0000000000000001E-3</v>
      </c>
      <c r="I27" s="60"/>
      <c r="J27" s="25"/>
    </row>
    <row r="28" spans="3:10" x14ac:dyDescent="0.45">
      <c r="C28" s="29" t="s">
        <v>62</v>
      </c>
      <c r="D28" s="35"/>
      <c r="E28" s="35"/>
      <c r="F28" s="35"/>
      <c r="G28" s="27"/>
      <c r="H28" s="64"/>
      <c r="I28" s="60"/>
      <c r="J28" s="25"/>
    </row>
    <row r="29" spans="3:10" x14ac:dyDescent="0.45">
      <c r="C29" s="57" t="s">
        <v>63</v>
      </c>
      <c r="D29" s="57" t="s">
        <v>68</v>
      </c>
      <c r="E29" s="57" t="s">
        <v>73</v>
      </c>
      <c r="F29" s="65">
        <v>50</v>
      </c>
      <c r="G29" s="59">
        <v>247.39</v>
      </c>
      <c r="H29" s="60">
        <v>9.4799999999999995E-2</v>
      </c>
      <c r="I29" s="60">
        <v>6.0179999999999997E-2</v>
      </c>
      <c r="J29" s="25"/>
    </row>
    <row r="30" spans="3:10" x14ac:dyDescent="0.45">
      <c r="C30" s="57" t="s">
        <v>64</v>
      </c>
      <c r="D30" s="57" t="s">
        <v>69</v>
      </c>
      <c r="E30" s="57" t="s">
        <v>73</v>
      </c>
      <c r="F30" s="65">
        <v>50</v>
      </c>
      <c r="G30" s="59">
        <v>247.34</v>
      </c>
      <c r="H30" s="60">
        <v>9.4700000000000006E-2</v>
      </c>
      <c r="I30" s="60">
        <v>6.0472999999999999E-2</v>
      </c>
      <c r="J30" s="25"/>
    </row>
    <row r="31" spans="3:10" x14ac:dyDescent="0.45">
      <c r="C31" s="57" t="s">
        <v>65</v>
      </c>
      <c r="D31" s="57" t="s">
        <v>70</v>
      </c>
      <c r="E31" s="57" t="s">
        <v>73</v>
      </c>
      <c r="F31" s="65">
        <v>50</v>
      </c>
      <c r="G31" s="59">
        <v>247.02</v>
      </c>
      <c r="H31" s="60">
        <v>9.4600000000000004E-2</v>
      </c>
      <c r="I31" s="60">
        <v>6.0401000000000003E-2</v>
      </c>
      <c r="J31" s="25"/>
    </row>
    <row r="32" spans="3:10" x14ac:dyDescent="0.45">
      <c r="C32" s="57" t="s">
        <v>66</v>
      </c>
      <c r="D32" s="57" t="s">
        <v>71</v>
      </c>
      <c r="E32" s="57" t="s">
        <v>73</v>
      </c>
      <c r="F32" s="65">
        <v>50</v>
      </c>
      <c r="G32" s="59">
        <v>246.9</v>
      </c>
      <c r="H32" s="60">
        <v>9.4600000000000004E-2</v>
      </c>
      <c r="I32" s="60">
        <v>5.8770999999999997E-2</v>
      </c>
      <c r="J32" s="25"/>
    </row>
    <row r="33" spans="3:10" x14ac:dyDescent="0.45">
      <c r="C33" s="57" t="s">
        <v>67</v>
      </c>
      <c r="D33" s="57" t="s">
        <v>72</v>
      </c>
      <c r="E33" s="57" t="s">
        <v>73</v>
      </c>
      <c r="F33" s="65">
        <v>50</v>
      </c>
      <c r="G33" s="59">
        <v>246.84</v>
      </c>
      <c r="H33" s="60">
        <v>9.4600000000000004E-2</v>
      </c>
      <c r="I33" s="60">
        <v>5.9069000000000003E-2</v>
      </c>
      <c r="J33" s="25"/>
    </row>
    <row r="34" spans="3:10" x14ac:dyDescent="0.45">
      <c r="C34" s="29" t="s">
        <v>10</v>
      </c>
      <c r="D34" s="30"/>
      <c r="E34" s="30"/>
      <c r="F34" s="30"/>
      <c r="G34" s="31">
        <f>SUM(G29:G33)</f>
        <v>1235.49</v>
      </c>
      <c r="H34" s="32">
        <f>SUM(H29:H33)</f>
        <v>0.47330000000000005</v>
      </c>
      <c r="I34" s="32"/>
      <c r="J34" s="25"/>
    </row>
    <row r="35" spans="3:10" x14ac:dyDescent="0.45">
      <c r="C35" s="29" t="s">
        <v>74</v>
      </c>
      <c r="D35" s="30"/>
      <c r="E35" s="30"/>
      <c r="F35" s="30"/>
      <c r="G35" s="30"/>
      <c r="H35" s="30"/>
      <c r="I35" s="30"/>
      <c r="J35" s="25"/>
    </row>
    <row r="36" spans="3:10" x14ac:dyDescent="0.45">
      <c r="C36" s="57" t="s">
        <v>75</v>
      </c>
      <c r="D36" s="30" t="s">
        <v>76</v>
      </c>
      <c r="E36" s="30" t="s">
        <v>77</v>
      </c>
      <c r="F36" s="65">
        <v>50</v>
      </c>
      <c r="G36" s="59">
        <v>246.75</v>
      </c>
      <c r="H36" s="60">
        <v>9.4500000000000001E-2</v>
      </c>
      <c r="I36" s="60">
        <v>6.5950999999999996E-2</v>
      </c>
      <c r="J36" s="25"/>
    </row>
    <row r="37" spans="3:10" x14ac:dyDescent="0.45">
      <c r="C37" s="29" t="s">
        <v>10</v>
      </c>
      <c r="D37" s="30"/>
      <c r="E37" s="30"/>
      <c r="F37" s="30"/>
      <c r="G37" s="31">
        <f>G36</f>
        <v>246.75</v>
      </c>
      <c r="H37" s="32">
        <f>H36</f>
        <v>9.4500000000000001E-2</v>
      </c>
      <c r="I37" s="32"/>
      <c r="J37" s="25"/>
    </row>
    <row r="38" spans="3:10" x14ac:dyDescent="0.45">
      <c r="C38" s="29" t="s">
        <v>19</v>
      </c>
      <c r="D38" s="30"/>
      <c r="E38" s="30"/>
      <c r="F38" s="30"/>
      <c r="G38" s="31">
        <f>G37+G34+G27</f>
        <v>1495.22</v>
      </c>
      <c r="H38" s="32">
        <f>H37+H34+H27</f>
        <v>0.57280000000000009</v>
      </c>
      <c r="I38" s="32"/>
      <c r="J38" s="25"/>
    </row>
    <row r="39" spans="3:10" x14ac:dyDescent="0.45">
      <c r="C39" s="29"/>
      <c r="D39" s="30"/>
      <c r="E39" s="30"/>
      <c r="F39" s="29"/>
      <c r="G39" s="30"/>
      <c r="H39" s="30"/>
      <c r="I39" s="29"/>
      <c r="J39" s="25"/>
    </row>
    <row r="40" spans="3:10" x14ac:dyDescent="0.45">
      <c r="C40" s="29" t="s">
        <v>13</v>
      </c>
      <c r="D40" s="22"/>
      <c r="E40" s="22"/>
      <c r="F40" s="22"/>
      <c r="G40" s="22"/>
      <c r="H40" s="22"/>
      <c r="I40" s="18"/>
      <c r="J40" s="18"/>
    </row>
    <row r="41" spans="3:10" x14ac:dyDescent="0.45">
      <c r="C41" s="57" t="s">
        <v>14</v>
      </c>
      <c r="D41" s="17"/>
      <c r="E41" s="17" t="s">
        <v>20</v>
      </c>
      <c r="F41" s="19"/>
      <c r="G41" s="20">
        <v>190</v>
      </c>
      <c r="H41" s="21">
        <v>7.2800000000000004E-2</v>
      </c>
      <c r="I41" s="60">
        <v>5.45E-2</v>
      </c>
      <c r="J41" s="18"/>
    </row>
    <row r="42" spans="3:10" x14ac:dyDescent="0.45">
      <c r="C42" s="29" t="s">
        <v>10</v>
      </c>
      <c r="D42" s="22"/>
      <c r="E42" s="22"/>
      <c r="F42" s="22"/>
      <c r="G42" s="23">
        <f>G41</f>
        <v>190</v>
      </c>
      <c r="H42" s="24">
        <f>H41</f>
        <v>7.2800000000000004E-2</v>
      </c>
      <c r="I42" s="25"/>
      <c r="J42" s="25"/>
    </row>
    <row r="43" spans="3:10" x14ac:dyDescent="0.45">
      <c r="C43" s="29" t="s">
        <v>45</v>
      </c>
      <c r="D43" s="30"/>
      <c r="E43" s="30"/>
      <c r="F43" s="30"/>
      <c r="G43" s="59" t="s">
        <v>11</v>
      </c>
      <c r="H43" s="60" t="s">
        <v>11</v>
      </c>
      <c r="I43" s="60"/>
      <c r="J43" s="25"/>
    </row>
    <row r="44" spans="3:10" x14ac:dyDescent="0.45">
      <c r="C44" s="29" t="s">
        <v>10</v>
      </c>
      <c r="D44" s="30"/>
      <c r="E44" s="30"/>
      <c r="F44" s="30"/>
      <c r="G44" s="59" t="s">
        <v>11</v>
      </c>
      <c r="H44" s="60" t="s">
        <v>11</v>
      </c>
      <c r="I44" s="60"/>
      <c r="J44" s="25"/>
    </row>
    <row r="45" spans="3:10" x14ac:dyDescent="0.45">
      <c r="C45" s="29" t="s">
        <v>19</v>
      </c>
      <c r="D45" s="26"/>
      <c r="E45" s="22"/>
      <c r="F45" s="26"/>
      <c r="G45" s="23">
        <f>G42</f>
        <v>190</v>
      </c>
      <c r="H45" s="56">
        <f>H42</f>
        <v>7.2800000000000004E-2</v>
      </c>
      <c r="I45" s="60"/>
      <c r="J45" s="25"/>
    </row>
    <row r="46" spans="3:10" x14ac:dyDescent="0.45">
      <c r="C46" s="29" t="s">
        <v>21</v>
      </c>
      <c r="D46" s="22"/>
      <c r="E46" s="22"/>
      <c r="F46" s="22"/>
      <c r="G46" s="33">
        <v>18</v>
      </c>
      <c r="H46" s="24">
        <v>6.7999999999999996E-3</v>
      </c>
      <c r="I46" s="60"/>
      <c r="J46" s="25"/>
    </row>
    <row r="47" spans="3:10" x14ac:dyDescent="0.45">
      <c r="C47" s="29" t="s">
        <v>22</v>
      </c>
      <c r="D47" s="22"/>
      <c r="E47" s="22"/>
      <c r="F47" s="22"/>
      <c r="G47" s="33">
        <f>G46+G45+G38+G22</f>
        <v>2610.5100000000002</v>
      </c>
      <c r="H47" s="24">
        <f>H46+H45+H38+H22</f>
        <v>1</v>
      </c>
      <c r="I47" s="60"/>
      <c r="J47" s="66"/>
    </row>
    <row r="48" spans="3:10" x14ac:dyDescent="0.45">
      <c r="C48" s="34"/>
      <c r="D48" s="35"/>
      <c r="E48" s="35"/>
      <c r="F48" s="35"/>
      <c r="G48" s="27"/>
      <c r="H48" s="36"/>
      <c r="I48" s="37"/>
      <c r="J48" s="37"/>
    </row>
    <row r="49" spans="3:10" x14ac:dyDescent="0.45">
      <c r="C49" s="34"/>
      <c r="D49" s="35"/>
      <c r="E49" s="35"/>
      <c r="F49" s="35"/>
      <c r="G49" s="27"/>
      <c r="H49" s="36"/>
      <c r="I49" s="37"/>
      <c r="J49" s="37"/>
    </row>
    <row r="50" spans="3:10" x14ac:dyDescent="0.45">
      <c r="C50" s="5" t="s">
        <v>23</v>
      </c>
      <c r="F50" s="6"/>
      <c r="G50" s="7"/>
      <c r="H50" s="7"/>
      <c r="I50" s="7"/>
      <c r="J50" s="7"/>
    </row>
    <row r="51" spans="3:10" x14ac:dyDescent="0.45">
      <c r="C51" s="67" t="s">
        <v>24</v>
      </c>
      <c r="D51" s="67"/>
      <c r="E51" s="67"/>
      <c r="F51" s="67"/>
      <c r="G51" s="67"/>
      <c r="H51" s="67"/>
      <c r="I51" s="67"/>
      <c r="J51" s="67"/>
    </row>
    <row r="52" spans="3:10" x14ac:dyDescent="0.45">
      <c r="C52" s="81" t="s">
        <v>25</v>
      </c>
      <c r="D52" s="81"/>
      <c r="E52" s="81"/>
      <c r="F52" s="81"/>
      <c r="G52" s="81"/>
      <c r="H52" s="81"/>
      <c r="I52" s="81"/>
      <c r="J52" s="81"/>
    </row>
    <row r="53" spans="3:10" x14ac:dyDescent="0.45">
      <c r="F53" s="6"/>
      <c r="G53" s="7"/>
      <c r="H53" s="7"/>
      <c r="I53" s="7"/>
      <c r="J53" s="7"/>
    </row>
    <row r="54" spans="3:10" ht="21.75" thickBot="1" x14ac:dyDescent="0.5">
      <c r="C54" s="38" t="s">
        <v>26</v>
      </c>
      <c r="D54" s="39"/>
      <c r="E54" s="39"/>
      <c r="F54" s="6"/>
      <c r="G54" s="7"/>
      <c r="H54" s="7"/>
      <c r="I54" s="7"/>
      <c r="J54" s="7"/>
    </row>
    <row r="55" spans="3:10" ht="42" x14ac:dyDescent="0.45">
      <c r="C55" s="40" t="s">
        <v>27</v>
      </c>
      <c r="D55" s="41" t="s">
        <v>87</v>
      </c>
      <c r="E55" s="41" t="s">
        <v>93</v>
      </c>
      <c r="F55" s="6"/>
      <c r="H55" s="7"/>
      <c r="I55" s="7"/>
      <c r="J55" s="7"/>
    </row>
    <row r="56" spans="3:10" x14ac:dyDescent="0.45">
      <c r="C56" s="42" t="s">
        <v>99</v>
      </c>
      <c r="D56" s="43">
        <v>1001.9576</v>
      </c>
      <c r="E56" s="43">
        <v>0</v>
      </c>
      <c r="F56" s="6"/>
      <c r="H56" s="7"/>
      <c r="I56" s="7"/>
      <c r="J56" s="7"/>
    </row>
    <row r="57" spans="3:10" x14ac:dyDescent="0.45">
      <c r="C57" s="42" t="s">
        <v>100</v>
      </c>
      <c r="D57" s="43">
        <v>1001.9357</v>
      </c>
      <c r="E57" s="43">
        <v>0</v>
      </c>
      <c r="F57" s="6"/>
      <c r="H57" s="7"/>
      <c r="I57" s="7"/>
      <c r="J57" s="7"/>
    </row>
    <row r="58" spans="3:10" x14ac:dyDescent="0.45">
      <c r="C58" s="5" t="s">
        <v>94</v>
      </c>
      <c r="F58" s="44"/>
      <c r="H58" s="45"/>
      <c r="I58" s="7"/>
      <c r="J58" s="45"/>
    </row>
    <row r="59" spans="3:10" x14ac:dyDescent="0.45">
      <c r="C59" s="5" t="s">
        <v>96</v>
      </c>
      <c r="F59" s="44"/>
      <c r="H59" s="45"/>
      <c r="I59" s="7"/>
      <c r="J59" s="45"/>
    </row>
    <row r="60" spans="3:10" x14ac:dyDescent="0.45">
      <c r="C60" s="5" t="s">
        <v>95</v>
      </c>
      <c r="F60" s="44"/>
      <c r="H60" s="45"/>
      <c r="I60" s="7"/>
      <c r="J60" s="45"/>
    </row>
    <row r="61" spans="3:10" x14ac:dyDescent="0.45">
      <c r="F61" s="44"/>
      <c r="H61" s="45"/>
      <c r="I61" s="7"/>
      <c r="J61" s="45"/>
    </row>
    <row r="62" spans="3:10" x14ac:dyDescent="0.45">
      <c r="C62" s="82" t="s">
        <v>28</v>
      </c>
      <c r="D62" s="82"/>
      <c r="E62" s="82"/>
      <c r="F62" s="82"/>
      <c r="G62" s="82"/>
      <c r="H62" s="82"/>
      <c r="I62" s="82"/>
    </row>
    <row r="63" spans="3:10" x14ac:dyDescent="0.45">
      <c r="C63" s="83" t="s">
        <v>29</v>
      </c>
      <c r="D63" s="83" t="s">
        <v>30</v>
      </c>
      <c r="E63" s="83"/>
      <c r="F63" s="46" t="s">
        <v>31</v>
      </c>
      <c r="G63" s="83" t="s">
        <v>32</v>
      </c>
      <c r="H63" s="83"/>
      <c r="I63" s="83"/>
      <c r="J63" s="47"/>
    </row>
    <row r="64" spans="3:10" ht="67.5" customHeight="1" x14ac:dyDescent="0.45">
      <c r="C64" s="83"/>
      <c r="D64" s="46" t="s">
        <v>97</v>
      </c>
      <c r="E64" s="46" t="s">
        <v>98</v>
      </c>
      <c r="F64" s="46" t="s">
        <v>79</v>
      </c>
      <c r="G64" s="46" t="s">
        <v>97</v>
      </c>
      <c r="H64" s="46" t="s">
        <v>98</v>
      </c>
      <c r="I64" s="46" t="s">
        <v>79</v>
      </c>
      <c r="J64" s="2"/>
    </row>
    <row r="65" spans="3:10" x14ac:dyDescent="0.45">
      <c r="C65" s="48" t="s">
        <v>33</v>
      </c>
      <c r="D65" s="39" t="s">
        <v>34</v>
      </c>
      <c r="E65" s="39" t="s">
        <v>34</v>
      </c>
      <c r="F65" s="39" t="s">
        <v>34</v>
      </c>
      <c r="G65" s="39" t="s">
        <v>34</v>
      </c>
      <c r="H65" s="39" t="s">
        <v>34</v>
      </c>
      <c r="I65" s="49" t="s">
        <v>34</v>
      </c>
    </row>
    <row r="66" spans="3:10" x14ac:dyDescent="0.45">
      <c r="C66" s="48" t="s">
        <v>35</v>
      </c>
      <c r="D66" s="39" t="s">
        <v>34</v>
      </c>
      <c r="E66" s="39" t="s">
        <v>34</v>
      </c>
      <c r="F66" s="39" t="s">
        <v>34</v>
      </c>
      <c r="G66" s="39" t="s">
        <v>34</v>
      </c>
      <c r="H66" s="39" t="s">
        <v>34</v>
      </c>
      <c r="I66" s="49" t="s">
        <v>34</v>
      </c>
    </row>
    <row r="67" spans="3:10" x14ac:dyDescent="0.45">
      <c r="C67" s="48" t="s">
        <v>36</v>
      </c>
      <c r="D67" s="39" t="s">
        <v>34</v>
      </c>
      <c r="E67" s="39" t="s">
        <v>34</v>
      </c>
      <c r="F67" s="39" t="s">
        <v>34</v>
      </c>
      <c r="G67" s="39" t="s">
        <v>34</v>
      </c>
      <c r="H67" s="39" t="s">
        <v>34</v>
      </c>
      <c r="I67" s="49" t="s">
        <v>34</v>
      </c>
      <c r="J67" s="45"/>
    </row>
    <row r="68" spans="3:10" x14ac:dyDescent="0.45">
      <c r="C68" s="48" t="s">
        <v>37</v>
      </c>
      <c r="D68" s="39" t="s">
        <v>34</v>
      </c>
      <c r="E68" s="39" t="s">
        <v>34</v>
      </c>
      <c r="F68" s="39" t="s">
        <v>34</v>
      </c>
      <c r="G68" s="39" t="s">
        <v>34</v>
      </c>
      <c r="H68" s="39" t="s">
        <v>34</v>
      </c>
      <c r="I68" s="49" t="s">
        <v>34</v>
      </c>
      <c r="J68" s="45"/>
    </row>
    <row r="69" spans="3:10" ht="21.75" thickBot="1" x14ac:dyDescent="0.5">
      <c r="C69" s="50" t="s">
        <v>80</v>
      </c>
      <c r="D69" s="51" t="s">
        <v>34</v>
      </c>
      <c r="E69" s="51" t="s">
        <v>34</v>
      </c>
      <c r="F69" s="51" t="s">
        <v>34</v>
      </c>
      <c r="G69" s="51" t="s">
        <v>34</v>
      </c>
      <c r="H69" s="51" t="s">
        <v>34</v>
      </c>
      <c r="I69" s="52" t="s">
        <v>34</v>
      </c>
    </row>
    <row r="70" spans="3:10" x14ac:dyDescent="0.45">
      <c r="C70" s="1" t="s">
        <v>38</v>
      </c>
      <c r="F70" s="44"/>
      <c r="H70" s="45"/>
      <c r="I70" s="7"/>
      <c r="J70" s="45"/>
    </row>
    <row r="71" spans="3:10" x14ac:dyDescent="0.45">
      <c r="F71" s="6"/>
      <c r="G71" s="7"/>
      <c r="H71" s="7"/>
      <c r="I71" s="7"/>
      <c r="J71" s="7"/>
    </row>
    <row r="72" spans="3:10" x14ac:dyDescent="0.45">
      <c r="C72" s="8" t="s">
        <v>39</v>
      </c>
      <c r="D72" s="8"/>
      <c r="E72" s="8"/>
      <c r="F72" s="53"/>
      <c r="G72" s="54"/>
      <c r="H72" s="54"/>
      <c r="I72" s="7"/>
      <c r="J72" s="7"/>
    </row>
    <row r="73" spans="3:10" x14ac:dyDescent="0.45">
      <c r="C73" s="8" t="s">
        <v>82</v>
      </c>
      <c r="D73" s="8"/>
      <c r="E73" s="8"/>
      <c r="F73" s="55"/>
      <c r="G73" s="54"/>
      <c r="H73" s="54"/>
      <c r="I73" s="7"/>
      <c r="J73" s="7"/>
    </row>
    <row r="74" spans="3:10" x14ac:dyDescent="0.45">
      <c r="C74" s="8" t="s">
        <v>86</v>
      </c>
      <c r="D74" s="8"/>
      <c r="E74" s="8"/>
      <c r="F74" s="55"/>
      <c r="G74" s="54"/>
      <c r="H74" s="54"/>
      <c r="I74" s="7"/>
      <c r="J74" s="7"/>
    </row>
    <row r="75" spans="3:10" x14ac:dyDescent="0.45">
      <c r="C75" s="8" t="s">
        <v>40</v>
      </c>
      <c r="D75" s="8"/>
      <c r="E75" s="8"/>
      <c r="F75" s="55"/>
      <c r="G75" s="54"/>
      <c r="H75" s="54"/>
      <c r="I75" s="7"/>
      <c r="J75" s="7"/>
    </row>
    <row r="76" spans="3:10" x14ac:dyDescent="0.45">
      <c r="C76" s="8" t="s">
        <v>41</v>
      </c>
      <c r="D76" s="8"/>
      <c r="E76" s="8"/>
      <c r="F76" s="55"/>
      <c r="G76" s="54"/>
      <c r="H76" s="54"/>
      <c r="I76" s="7"/>
      <c r="J76" s="7"/>
    </row>
    <row r="77" spans="3:10" x14ac:dyDescent="0.45">
      <c r="C77" s="8" t="s">
        <v>101</v>
      </c>
      <c r="D77" s="8"/>
      <c r="E77" s="8"/>
      <c r="F77" s="55"/>
      <c r="G77" s="54"/>
      <c r="H77" s="54"/>
      <c r="I77" s="7"/>
      <c r="J77" s="7"/>
    </row>
    <row r="78" spans="3:10" x14ac:dyDescent="0.45">
      <c r="C78" s="8" t="s">
        <v>83</v>
      </c>
      <c r="D78" s="8"/>
      <c r="E78" s="8"/>
      <c r="F78" s="55"/>
      <c r="G78" s="54"/>
      <c r="H78"/>
      <c r="I78" s="7"/>
      <c r="J78" s="7"/>
    </row>
    <row r="79" spans="3:10" x14ac:dyDescent="0.45">
      <c r="C79" s="8" t="s">
        <v>84</v>
      </c>
      <c r="D79" s="8"/>
      <c r="E79" s="8"/>
      <c r="F79" s="53"/>
      <c r="G79" s="54"/>
      <c r="H79" s="54"/>
      <c r="I79" s="7"/>
      <c r="J79" s="7"/>
    </row>
    <row r="80" spans="3:10" x14ac:dyDescent="0.45">
      <c r="C80" s="8" t="s">
        <v>85</v>
      </c>
      <c r="D80" s="8"/>
      <c r="E80" s="8"/>
      <c r="F80" s="6"/>
      <c r="G80" s="7"/>
      <c r="H80" s="7"/>
      <c r="I80" s="7"/>
      <c r="J80" s="7"/>
    </row>
    <row r="81" spans="3:10" x14ac:dyDescent="0.45">
      <c r="C81" s="8" t="s">
        <v>90</v>
      </c>
      <c r="D81" s="8"/>
      <c r="E81" s="8"/>
      <c r="F81" s="6"/>
      <c r="G81" s="7"/>
      <c r="H81" s="7"/>
      <c r="I81" s="7"/>
      <c r="J81" s="7"/>
    </row>
    <row r="82" spans="3:10" x14ac:dyDescent="0.45">
      <c r="C82" s="8" t="s">
        <v>91</v>
      </c>
      <c r="D82" s="8"/>
      <c r="E82" s="8"/>
      <c r="F82" s="6"/>
      <c r="G82" s="7"/>
      <c r="H82" s="7"/>
      <c r="I82" s="7"/>
      <c r="J82" s="7"/>
    </row>
    <row r="83" spans="3:10" x14ac:dyDescent="0.45">
      <c r="C83" s="8"/>
      <c r="D83" s="8"/>
      <c r="E83" s="8"/>
      <c r="F83" s="6"/>
      <c r="G83" s="7"/>
      <c r="H83" s="7"/>
      <c r="I83" s="7"/>
      <c r="J83" s="7"/>
    </row>
    <row r="84" spans="3:10" x14ac:dyDescent="0.45">
      <c r="C84" s="8"/>
      <c r="D84" s="8"/>
      <c r="E84" s="8"/>
      <c r="F84" s="6"/>
      <c r="G84" s="7"/>
      <c r="H84" s="7"/>
      <c r="I84" s="7"/>
      <c r="J84" s="7"/>
    </row>
    <row r="85" spans="3:10" x14ac:dyDescent="0.45">
      <c r="C85" s="8"/>
      <c r="D85" s="8"/>
      <c r="E85" s="8"/>
      <c r="F85" s="6"/>
      <c r="G85" s="7"/>
      <c r="H85" s="7"/>
      <c r="I85" s="7"/>
      <c r="J85" s="7"/>
    </row>
    <row r="86" spans="3:10" x14ac:dyDescent="0.45">
      <c r="C86" s="8"/>
      <c r="D86" s="8"/>
      <c r="E86" s="8"/>
      <c r="F86" s="6"/>
      <c r="G86" s="7"/>
      <c r="H86" s="7"/>
      <c r="I86" s="7"/>
      <c r="J86" s="7"/>
    </row>
    <row r="87" spans="3:10" x14ac:dyDescent="0.45">
      <c r="C87" s="8"/>
      <c r="D87" s="8"/>
      <c r="E87" s="8"/>
      <c r="F87" s="6"/>
      <c r="G87" s="7"/>
      <c r="H87" s="7"/>
      <c r="I87" s="7"/>
      <c r="J87" s="7"/>
    </row>
    <row r="88" spans="3:10" x14ac:dyDescent="0.45">
      <c r="C88" s="8"/>
      <c r="D88" s="8"/>
      <c r="E88" s="8"/>
      <c r="F88" s="6"/>
      <c r="G88" s="7"/>
      <c r="H88" s="7"/>
      <c r="I88" s="7"/>
      <c r="J88" s="7"/>
    </row>
    <row r="89" spans="3:10" x14ac:dyDescent="0.45">
      <c r="C89" s="8"/>
      <c r="D89" s="8"/>
      <c r="E89" s="8"/>
      <c r="F89" s="6"/>
      <c r="G89" s="7"/>
      <c r="H89" s="7"/>
      <c r="I89" s="7"/>
      <c r="J89" s="7"/>
    </row>
    <row r="90" spans="3:10" x14ac:dyDescent="0.45">
      <c r="C90" s="8"/>
      <c r="D90" s="8"/>
      <c r="E90" s="8"/>
      <c r="F90" s="6"/>
      <c r="G90" s="7"/>
      <c r="H90" s="7"/>
      <c r="I90" s="7"/>
      <c r="J90" s="7"/>
    </row>
    <row r="91" spans="3:10" x14ac:dyDescent="0.45">
      <c r="C91" s="80" t="s">
        <v>81</v>
      </c>
      <c r="D91" s="80"/>
      <c r="E91" s="80"/>
      <c r="F91" s="80"/>
      <c r="G91" s="80"/>
      <c r="H91" s="80"/>
      <c r="I91" s="80"/>
      <c r="J91" s="80"/>
    </row>
    <row r="92" spans="3:10" x14ac:dyDescent="0.45">
      <c r="C92" s="8"/>
      <c r="D92" s="8"/>
      <c r="E92" s="8"/>
      <c r="F92" s="6"/>
      <c r="G92" s="7"/>
      <c r="H92" s="7"/>
      <c r="I92" s="7"/>
      <c r="J92" s="7"/>
    </row>
    <row r="93" spans="3:10" ht="23.25" x14ac:dyDescent="0.45">
      <c r="C93" s="5" t="s">
        <v>15</v>
      </c>
      <c r="D93" s="8"/>
      <c r="E93" s="8"/>
      <c r="F93" s="6"/>
      <c r="G93" s="7"/>
      <c r="H93" s="7"/>
      <c r="I93" s="7"/>
      <c r="J93" s="7"/>
    </row>
    <row r="95" spans="3:10" x14ac:dyDescent="0.45">
      <c r="C95" s="63"/>
      <c r="D95" s="63"/>
      <c r="E95" s="63"/>
      <c r="F95" s="63"/>
      <c r="G95" s="63"/>
      <c r="H95" s="63"/>
      <c r="I95" s="63"/>
      <c r="J95" s="63"/>
    </row>
    <row r="96" spans="3:10" ht="21" customHeight="1" x14ac:dyDescent="0.45">
      <c r="C96" s="8"/>
      <c r="D96" s="16"/>
      <c r="E96" s="16"/>
      <c r="F96" s="6"/>
      <c r="G96" s="7"/>
      <c r="H96" s="7"/>
      <c r="I96" s="7"/>
      <c r="J96" s="7"/>
    </row>
    <row r="97" spans="3:10" x14ac:dyDescent="0.45">
      <c r="F97" s="6"/>
      <c r="G97" s="7"/>
      <c r="H97" s="7"/>
      <c r="I97" s="7"/>
      <c r="J97" s="7"/>
    </row>
    <row r="98" spans="3:10" x14ac:dyDescent="0.45">
      <c r="F98" s="6"/>
      <c r="G98" s="7"/>
      <c r="H98" s="7"/>
      <c r="I98" s="7"/>
      <c r="J98" s="7"/>
    </row>
    <row r="99" spans="3:10" x14ac:dyDescent="0.45">
      <c r="F99" s="6"/>
      <c r="G99" s="7"/>
      <c r="H99" s="7"/>
      <c r="I99" s="7"/>
      <c r="J99" s="7"/>
    </row>
    <row r="100" spans="3:10" x14ac:dyDescent="0.45">
      <c r="F100" s="6"/>
      <c r="G100" s="7"/>
      <c r="H100" s="7"/>
      <c r="I100" s="7"/>
      <c r="J100" s="7"/>
    </row>
    <row r="101" spans="3:10" x14ac:dyDescent="0.45">
      <c r="F101" s="6"/>
      <c r="G101" s="7"/>
      <c r="H101" s="7"/>
      <c r="I101" s="7"/>
      <c r="J101" s="7"/>
    </row>
    <row r="102" spans="3:10" x14ac:dyDescent="0.45">
      <c r="F102" s="6"/>
      <c r="G102" s="7"/>
      <c r="H102" s="7"/>
      <c r="I102" s="7"/>
      <c r="J102" s="7"/>
    </row>
    <row r="103" spans="3:10" x14ac:dyDescent="0.45">
      <c r="F103" s="6"/>
      <c r="G103" s="7"/>
      <c r="H103" s="7"/>
      <c r="I103" s="7"/>
      <c r="J103" s="7"/>
    </row>
    <row r="104" spans="3:10" x14ac:dyDescent="0.45">
      <c r="F104" s="6"/>
      <c r="G104" s="7"/>
      <c r="H104" s="7"/>
      <c r="I104" s="7"/>
      <c r="J104" s="7"/>
    </row>
    <row r="105" spans="3:10" ht="99.75" customHeight="1" x14ac:dyDescent="0.45">
      <c r="C105" s="80" t="s">
        <v>16</v>
      </c>
      <c r="D105" s="80"/>
      <c r="E105" s="80"/>
      <c r="F105" s="80"/>
      <c r="G105" s="80"/>
      <c r="H105" s="80"/>
      <c r="I105" s="80"/>
      <c r="J105" s="80"/>
    </row>
  </sheetData>
  <mergeCells count="12">
    <mergeCell ref="C105:J105"/>
    <mergeCell ref="C52:J52"/>
    <mergeCell ref="C62:I62"/>
    <mergeCell ref="C63:C64"/>
    <mergeCell ref="D63:E63"/>
    <mergeCell ref="G63:I63"/>
    <mergeCell ref="C91:J91"/>
    <mergeCell ref="C51:J51"/>
    <mergeCell ref="C3:J3"/>
    <mergeCell ref="D4:J4"/>
    <mergeCell ref="D5:J5"/>
    <mergeCell ref="D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B96A2-5C7D-4FBA-B594-72E351123C31}"/>
</file>

<file path=customXml/itemProps2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2025-12-04T12:44:02Z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</Properties>
</file>