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3. Monthly Reports/12. Monthly Portfolio Report/"/>
    </mc:Choice>
  </mc:AlternateContent>
  <xr:revisionPtr revIDLastSave="565" documentId="8_{7C72BB9F-1935-42A9-AD02-F4EA894FC5E2}" xr6:coauthVersionLast="47" xr6:coauthVersionMax="47" xr10:uidLastSave="{41A004A9-7818-4D72-A5EF-2E3F02B49BDA}"/>
  <bookViews>
    <workbookView xWindow="-108" yWindow="-108" windowWidth="23256" windowHeight="13896" xr2:uid="{8F944C41-B8EE-419F-AF1C-5F2891F4C589}"/>
  </bookViews>
  <sheets>
    <sheet name="CMFCF" sheetId="1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36" i="1"/>
  <c r="H53" i="1" l="1"/>
  <c r="H64" i="1" s="1"/>
  <c r="G62" i="1"/>
</calcChain>
</file>

<file path=xl/sharedStrings.xml><?xml version="1.0" encoding="utf-8"?>
<sst xmlns="http://schemas.openxmlformats.org/spreadsheetml/2006/main" count="212" uniqueCount="148">
  <si>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</si>
  <si>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</si>
  <si>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</si>
  <si>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</si>
  <si>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August 06, 2025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</si>
  <si>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</si>
  <si>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</si>
  <si>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</si>
  <si>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</si>
  <si>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</si>
  <si>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</si>
  <si>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</si>
  <si>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</si>
  <si>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</si>
  <si>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</si>
  <si>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One 97 Communications Limited</t>
  </si>
  <si>
    <t>INE982J01020</t>
  </si>
  <si>
    <t>Financial Technology (Fintech)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</si>
  <si>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</si>
  <si>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</si>
  <si>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</si>
  <si>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</si>
  <si>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</si>
  <si>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</si>
  <si>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Fortis Healthcare Limited</t>
  </si>
  <si>
    <t>INE061F01013</t>
  </si>
  <si>
    <t>Healthcare Services</t>
  </si>
  <si>
    <t>Radico Khaitan Limited</t>
  </si>
  <si>
    <t>INE944F01028</t>
  </si>
  <si>
    <t>Beverages</t>
  </si>
  <si>
    <t>ICICI Bank Limited</t>
  </si>
  <si>
    <t>INE090A01021</t>
  </si>
  <si>
    <t>Banks</t>
  </si>
  <si>
    <t>Choice International Limited</t>
  </si>
  <si>
    <t>INE102B01014</t>
  </si>
  <si>
    <t>The Indian Hotels Company Limited</t>
  </si>
  <si>
    <t>INE053A01029</t>
  </si>
  <si>
    <t>Leisure Services</t>
  </si>
  <si>
    <t>Sarda Energy &amp; Minerals Limited</t>
  </si>
  <si>
    <t>INE385C01021</t>
  </si>
  <si>
    <t>Ferrous Metals</t>
  </si>
  <si>
    <t>Krishna Institute Of Medical Sciences Limited</t>
  </si>
  <si>
    <t>INE967H01025</t>
  </si>
  <si>
    <t>Laurus Labs Limited</t>
  </si>
  <si>
    <t>INE947Q01028</t>
  </si>
  <si>
    <t>Pharmaceuticals &amp; Biotechnology</t>
  </si>
  <si>
    <t>Persistent Systems Limited</t>
  </si>
  <si>
    <t>INE262H01021</t>
  </si>
  <si>
    <t>IT - Software</t>
  </si>
  <si>
    <t>Firstsource Solutions Limited</t>
  </si>
  <si>
    <t>INE684F01012</t>
  </si>
  <si>
    <t>Commercial Services &amp; Supplies</t>
  </si>
  <si>
    <t>Authum Investment And Infrastructure Limited</t>
  </si>
  <si>
    <t>INE206F01022</t>
  </si>
  <si>
    <t>PG Electroplast Limited</t>
  </si>
  <si>
    <t>INE457L01029</t>
  </si>
  <si>
    <t>Consumer Durables</t>
  </si>
  <si>
    <t>Aster DM Healthcare Limited</t>
  </si>
  <si>
    <t>INE914M01019</t>
  </si>
  <si>
    <t>Cartrade Tech Limited</t>
  </si>
  <si>
    <t>INE290S01011</t>
  </si>
  <si>
    <t>Retailing</t>
  </si>
  <si>
    <t>BSE Limited</t>
  </si>
  <si>
    <t>INE118H01025</t>
  </si>
  <si>
    <t>Capital Markets</t>
  </si>
  <si>
    <t>Gillette India Limited</t>
  </si>
  <si>
    <t>INE322A01010</t>
  </si>
  <si>
    <t>Personal Products</t>
  </si>
  <si>
    <t>Multi Commodity Exchange of India Limited</t>
  </si>
  <si>
    <t>INE745G01035</t>
  </si>
  <si>
    <t>InterGlobe Aviation Limited</t>
  </si>
  <si>
    <t>INE646L01027</t>
  </si>
  <si>
    <t>Transport Services</t>
  </si>
  <si>
    <t>Divi's Laboratories Limited</t>
  </si>
  <si>
    <t>INE361B01024</t>
  </si>
  <si>
    <t>Eris Lifesciences Limited</t>
  </si>
  <si>
    <t>INE406M01024</t>
  </si>
  <si>
    <t>Bharti Hexacom Limited</t>
  </si>
  <si>
    <t>INE343G01021</t>
  </si>
  <si>
    <t>Coforge Limited</t>
  </si>
  <si>
    <t>INE591G01025</t>
  </si>
  <si>
    <t>Sub Total</t>
  </si>
  <si>
    <t>b) Unlisted</t>
  </si>
  <si>
    <t>NIL</t>
  </si>
  <si>
    <t>Total (Equity &amp; Equity related)</t>
  </si>
  <si>
    <t>Money Market Instruments</t>
  </si>
  <si>
    <t>Reverse Repo / TREPS</t>
  </si>
  <si>
    <t>Clearing Corporation of India Ltd</t>
  </si>
  <si>
    <t>Total (Money Market Instruments)</t>
  </si>
  <si>
    <t>Other Current Assets / (Liabilities)</t>
  </si>
  <si>
    <t>Net Receivable / Payable</t>
  </si>
  <si>
    <t>Total (Other Current Assets / (Liabilities)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</si>
  <si>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</si>
  <si>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</si>
  <si>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</si>
  <si>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</si>
  <si>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</si>
  <si>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</si>
  <si>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</si>
  <si>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NAV Rs. per unit as on July 31, 2025^</t>
  </si>
  <si>
    <t>Capitalmind Flexi Cap Fund - Regular Plan - Growth Option</t>
  </si>
  <si>
    <t>N.A</t>
  </si>
  <si>
    <t>Capitalmind Flexi Cap Fund - Direct Plan - Growth Option</t>
  </si>
  <si>
    <t>^Inception date of the Scheme is August 06, 2025.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</si>
  <si>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</si>
  <si>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</si>
  <si>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</si>
  <si>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</si>
  <si>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</si>
  <si>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</si>
  <si>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</si>
  <si>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Since Inception (6 Aug, 2025)</t>
  </si>
  <si>
    <t>Last 1 Year</t>
  </si>
  <si>
    <t>Last 3 Years</t>
  </si>
  <si>
    <t>Last 5 Years</t>
  </si>
  <si>
    <t>Last 10 Years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</si>
  <si>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</si>
  <si>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</si>
  <si>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during the month ended August 31, 2025.</t>
  </si>
  <si>
    <t>Investment in Repo in Corporate Debt Securities during the month ended August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</si>
  <si>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</si>
  <si>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</si>
  <si>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</si>
  <si>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outstanding exposure in derivative instruments as on August 31, 2025 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</si>
  <si>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</si>
  <si>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August 31, 2025  is Nil.</t>
  </si>
  <si>
    <t>Market Value includes accrued interest (if any)</t>
  </si>
  <si>
    <t>Investments in Credit Default Swap (CDS) during the month/as on August 31, 2025: Nil</t>
  </si>
  <si>
    <t>Total value and percentage of illiquid equity shares: Nil</t>
  </si>
  <si>
    <t>Value of term deposits placed as margin for trading in cash or derivatives market: Nil</t>
  </si>
  <si>
    <t>Total below investment grade or default provided for and its percentage to NAV: Nil</t>
  </si>
  <si>
    <t>Debt Instruments</t>
  </si>
  <si>
    <t xml:space="preserve">a) Listed / Awaiting Listing on Stock Exchanges </t>
  </si>
  <si>
    <t>(b) Privately placed / Unlisted</t>
  </si>
  <si>
    <t>Total (Debt Instruments)</t>
  </si>
  <si>
    <t>(c) Securitised Debt Instruments</t>
  </si>
  <si>
    <t>Interest Rate Derivatives (both IRS / IRF)</t>
  </si>
  <si>
    <t>Total (Interest Rate Derivatives)</t>
  </si>
  <si>
    <t>* Not applicable as the scheme has not completed 1 year (5.9.1 of Master Circular for Mutual Funds dated 27 June 2024)</t>
  </si>
  <si>
    <r>
      <t>NAV Rs. per unit as on August 31, 2025</t>
    </r>
    <r>
      <rPr>
        <b/>
        <vertAlign val="superscript"/>
        <sz val="11"/>
        <color theme="0"/>
        <rFont val="Atkinson Hyperlegible Next"/>
      </rPr>
      <t>$</t>
    </r>
  </si>
  <si>
    <t>August 31, 2025</t>
  </si>
  <si>
    <r>
      <t>MONTHLY PORTFOLIO STATEMENT AS ON</t>
    </r>
    <r>
      <rPr>
        <b/>
        <vertAlign val="superscript"/>
        <sz val="11"/>
        <color theme="1"/>
        <rFont val="Atkinson Hyperlegible Next"/>
      </rPr>
      <t>$</t>
    </r>
    <r>
      <rPr>
        <b/>
        <sz val="14"/>
        <color theme="1"/>
        <rFont val="Atkinson Hyperlegible Next"/>
      </rPr>
      <t xml:space="preserve"> : </t>
    </r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</si>
  <si>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last Business day of the month i.e. 29th August 2025</t>
    </r>
  </si>
  <si>
    <t>Funds parked in short term deposit(s) during the period / as on August 31, 2025: Nil</t>
  </si>
  <si>
    <t xml:space="preserve">Total investments in Foreign Securities / Overseas ETFs as at August 31, 2025 and its percentage to NAV : Nil. 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</si>
  <si>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</si>
  <si>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</si>
  <si>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Lumpsum Investment Performance*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</si>
</sst>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0.0000"/>
    <numFmt numFmtId="168" formatCode="0.0%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name val="Atkinson Hyperlegible Next"/>
    </font>
    <font>
      <b/>
      <sz val="14"/>
      <color theme="1"/>
      <name val="Atkinson Hyperlegible Next"/>
    </font>
    <font>
      <sz val="14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4"/>
      <color theme="1"/>
      <name val="Atkinson Hyperlegible Nex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A08A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8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 vertical="center"/>
    </xf>
    <xf numFmtId="167" fontId="8" fillId="0" borderId="16" xfId="0" applyNumberFormat="1" applyFont="1" applyBorder="1" applyAlignment="1">
      <alignment horizontal="center" vertical="center"/>
    </xf>
    <xf numFmtId="167" fontId="8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4" fillId="0" borderId="0" xfId="0" applyFont="1" applyAlignment="1">
      <alignment horizontal="center" vertical="center"/>
    </xf>
    <xf numFmtId="0" fontId="8" fillId="0" borderId="8" xfId="0" applyFont="1" applyBorder="1"/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1" xfId="0" applyFont="1" applyBorder="1"/>
    <xf numFmtId="0" fontId="9" fillId="0" borderId="0" xfId="3" applyFont="1" applyAlignment="1"/>
    <xf numFmtId="166" fontId="9" fillId="0" borderId="0" xfId="3" applyNumberFormat="1" applyFont="1" applyAlignment="1"/>
    <xf numFmtId="164" fontId="9" fillId="0" borderId="0" xfId="3" applyNumberFormat="1" applyFont="1" applyAlignment="1"/>
    <xf numFmtId="166" fontId="9" fillId="0" borderId="0" xfId="3" applyNumberFormat="1" applyFont="1" applyBorder="1" applyAlignment="1"/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6" fontId="4" fillId="0" borderId="0" xfId="1" applyNumberFormat="1" applyFont="1" applyBorder="1" applyAlignment="1"/>
    <xf numFmtId="43" fontId="6" fillId="0" borderId="0" xfId="1" applyFont="1" applyBorder="1" applyAlignment="1">
      <alignment horizontal="right"/>
    </xf>
    <xf numFmtId="168" fontId="6" fillId="0" borderId="0" xfId="2" applyNumberFormat="1" applyFont="1" applyBorder="1" applyAlignment="1">
      <alignment horizontal="right"/>
    </xf>
    <xf numFmtId="43" fontId="4" fillId="0" borderId="0" xfId="1" applyFont="1" applyBorder="1" applyAlignment="1"/>
    <xf numFmtId="0" fontId="4" fillId="0" borderId="0" xfId="0" applyFont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21" xfId="1" applyFont="1" applyBorder="1" applyAlignment="1"/>
    <xf numFmtId="0" fontId="6" fillId="0" borderId="22" xfId="0" applyFont="1" applyBorder="1"/>
    <xf numFmtId="0" fontId="4" fillId="0" borderId="22" xfId="0" applyFont="1" applyBorder="1"/>
    <xf numFmtId="10" fontId="4" fillId="0" borderId="0" xfId="2" applyNumberFormat="1" applyFont="1" applyBorder="1" applyAlignment="1"/>
    <xf numFmtId="0" fontId="10" fillId="4" borderId="23" xfId="4" applyFont="1" applyFill="1" applyBorder="1" applyAlignment="1">
      <alignment horizontal="center" vertical="center" wrapText="1"/>
    </xf>
    <xf numFmtId="0" fontId="10" fillId="4" borderId="24" xfId="4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166" fontId="10" fillId="4" borderId="24" xfId="1" applyNumberFormat="1" applyFont="1" applyFill="1" applyBorder="1" applyAlignment="1">
      <alignment horizontal="center" vertical="center" wrapText="1"/>
    </xf>
    <xf numFmtId="43" fontId="10" fillId="4" borderId="24" xfId="1" applyFont="1" applyFill="1" applyBorder="1" applyAlignment="1">
      <alignment horizontal="center" vertical="center" wrapText="1"/>
    </xf>
    <xf numFmtId="43" fontId="10" fillId="4" borderId="25" xfId="1" applyFont="1" applyFill="1" applyBorder="1" applyAlignment="1">
      <alignment horizontal="center" vertical="center" wrapText="1"/>
    </xf>
    <xf numFmtId="0" fontId="5" fillId="2" borderId="22" xfId="5" applyFont="1" applyFill="1" applyBorder="1"/>
    <xf numFmtId="166" fontId="6" fillId="0" borderId="0" xfId="1" applyNumberFormat="1" applyFont="1" applyBorder="1" applyAlignment="1">
      <alignment horizontal="right"/>
    </xf>
    <xf numFmtId="10" fontId="6" fillId="0" borderId="0" xfId="2" applyNumberFormat="1" applyFont="1" applyBorder="1" applyAlignment="1"/>
    <xf numFmtId="164" fontId="4" fillId="0" borderId="0" xfId="1" applyNumberFormat="1" applyFont="1" applyBorder="1" applyAlignment="1"/>
    <xf numFmtId="164" fontId="6" fillId="0" borderId="0" xfId="1" applyNumberFormat="1" applyFont="1" applyBorder="1" applyAlignment="1"/>
    <xf numFmtId="166" fontId="4" fillId="0" borderId="21" xfId="1" applyNumberFormat="1" applyFont="1" applyBorder="1" applyAlignment="1"/>
    <xf numFmtId="0" fontId="6" fillId="0" borderId="26" xfId="0" applyFont="1" applyBorder="1"/>
    <xf numFmtId="0" fontId="6" fillId="0" borderId="27" xfId="0" applyFont="1" applyBorder="1"/>
    <xf numFmtId="166" fontId="4" fillId="0" borderId="27" xfId="1" applyNumberFormat="1" applyFont="1" applyBorder="1" applyAlignment="1"/>
    <xf numFmtId="164" fontId="6" fillId="0" borderId="27" xfId="1" applyNumberFormat="1" applyFont="1" applyBorder="1" applyAlignment="1"/>
    <xf numFmtId="10" fontId="6" fillId="0" borderId="27" xfId="2" applyNumberFormat="1" applyFont="1" applyBorder="1" applyAlignment="1"/>
    <xf numFmtId="166" fontId="4" fillId="0" borderId="28" xfId="1" applyNumberFormat="1" applyFont="1" applyBorder="1" applyAlignment="1"/>
    <xf numFmtId="166" fontId="6" fillId="0" borderId="27" xfId="1" applyNumberFormat="1" applyFont="1" applyBorder="1" applyAlignment="1">
      <alignment horizontal="right"/>
    </xf>
    <xf numFmtId="10" fontId="4" fillId="0" borderId="27" xfId="2" applyNumberFormat="1" applyFont="1" applyBorder="1" applyAlignment="1"/>
    <xf numFmtId="164" fontId="4" fillId="0" borderId="27" xfId="1" applyNumberFormat="1" applyFont="1" applyBorder="1" applyAlignment="1"/>
    <xf numFmtId="0" fontId="6" fillId="0" borderId="29" xfId="0" applyFont="1" applyBorder="1"/>
    <xf numFmtId="0" fontId="6" fillId="0" borderId="30" xfId="0" applyFont="1" applyBorder="1"/>
    <xf numFmtId="166" fontId="4" fillId="0" borderId="30" xfId="1" applyNumberFormat="1" applyFont="1" applyBorder="1" applyAlignment="1"/>
    <xf numFmtId="164" fontId="6" fillId="0" borderId="30" xfId="1" applyNumberFormat="1" applyFont="1" applyBorder="1" applyAlignment="1"/>
    <xf numFmtId="9" fontId="6" fillId="0" borderId="30" xfId="2" applyFont="1" applyBorder="1" applyAlignment="1"/>
    <xf numFmtId="166" fontId="4" fillId="0" borderId="31" xfId="1" applyNumberFormat="1" applyFont="1" applyBorder="1" applyAlignment="1"/>
    <xf numFmtId="0" fontId="13" fillId="0" borderId="0" xfId="0" applyFont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5" fontId="6" fillId="0" borderId="9" xfId="0" applyNumberFormat="1" applyFont="1" applyBorder="1" applyAlignment="1">
      <alignment horizontal="left"/>
    </xf>
    <xf numFmtId="165" fontId="6" fillId="0" borderId="10" xfId="0" applyNumberFormat="1" applyFont="1" applyBorder="1" applyAlignment="1">
      <alignment horizontal="left"/>
    </xf>
    <xf numFmtId="165" fontId="6" fillId="0" borderId="11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6" fillId="0" borderId="1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/>
    </xf>
  </cellXfs>
  <cellStyles count="7">
    <cellStyle name="Comma" xfId="1" builtinId="3"/>
    <cellStyle name="Explanatory Text" xfId="3" builtinId="53"/>
    <cellStyle name="Normal" xfId="0" builtinId="0"/>
    <cellStyle name="Normal 2" xfId="5" xr:uid="{51C3ED54-480D-46FF-914E-CA2343D69ECE}"/>
    <cellStyle name="Normal 3" xfId="6" xr:uid="{ECFB3E63-BB4F-4E95-AC27-7C0321C60533}"/>
    <cellStyle name="Percent" xfId="2" builtinId="5"/>
    <cellStyle name="Style 1" xfId="4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107</xdr:row>
      <xdr:rowOff>15239</xdr:rowOff>
    </xdr:from>
    <xdr:to>
      <xdr:col>4</xdr:col>
      <xdr:colOff>378993</xdr:colOff>
      <xdr:row>117</xdr:row>
      <xdr:rowOff>238124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07E54-B7EA-6B7A-E60D-D62EEE794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22932389"/>
          <a:ext cx="7250328" cy="288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9176-A5AB-469C-9CB8-80F9F2966709}">
  <dimension ref="C2:J119"/>
  <sheetViews>
    <sheetView tabSelected="1" zoomScale="70" zoomScaleNormal="70" workbookViewId="0">
      <selection activeCell="C5" sqref="C5"/>
    </sheetView>
  </sheetViews>
  <sheetFormatPr defaultColWidth="9.109375" defaultRowHeight="17.399999999999999"/>
  <cols>
    <col min="1" max="2" width="9.109375" style="1"/>
    <col min="3" max="3" width="81.109375" style="1" customWidth="1"/>
    <col min="4" max="4" width="22.109375" style="1" customWidth="1"/>
    <col min="5" max="5" width="42" style="1" bestFit="1" customWidth="1"/>
    <col min="6" max="6" width="15.5546875" style="1" customWidth="1"/>
    <col min="7" max="7" width="24.6640625" style="1" bestFit="1" customWidth="1"/>
    <col min="8" max="8" width="21.6640625" style="1" customWidth="1"/>
    <col min="9" max="9" width="12.44140625" style="1" bestFit="1" customWidth="1"/>
    <col min="10" max="10" width="13.5546875" style="1" bestFit="1" customWidth="1"/>
    <col min="11" max="16384" width="9.109375" style="1"/>
  </cols>
  <sheetData>
    <row r="2" spans="3:10" ht="18" thickBot="1"/>
    <row r="3" spans="3:10" ht="21.6" thickBot="1">
      <c r="C3" s="72" t="s">
        <v>0</v>
      </c>
      <c r="D3" s="73"/>
      <c r="E3" s="73"/>
      <c r="F3" s="73"/>
      <c r="G3" s="73"/>
      <c r="H3" s="73"/>
      <c r="I3" s="73"/>
      <c r="J3" s="74"/>
    </row>
    <row r="4" spans="3:10" ht="43.5" customHeight="1">
      <c r="C4" s="23" t="s">
        <v>1</v>
      </c>
      <c r="D4" s="75" t="s">
        <v>2</v>
      </c>
      <c r="E4" s="76"/>
      <c r="F4" s="76"/>
      <c r="G4" s="76"/>
      <c r="H4" s="76"/>
      <c r="I4" s="76"/>
      <c r="J4" s="77"/>
    </row>
    <row r="5" spans="3:10">
      <c r="C5" s="6" t="s">
        <v>3</v>
      </c>
      <c r="D5" s="78" t="s">
        <v>4</v>
      </c>
      <c r="E5" s="79"/>
      <c r="F5" s="79"/>
      <c r="G5" s="79"/>
      <c r="H5" s="79"/>
      <c r="I5" s="79"/>
      <c r="J5" s="80"/>
    </row>
    <row r="6" spans="3:10" ht="18" thickBot="1">
      <c r="C6" s="7" t="s">
        <v>141</v>
      </c>
      <c r="D6" s="81" t="s">
        <v>140</v>
      </c>
      <c r="E6" s="82"/>
      <c r="F6" s="82"/>
      <c r="G6" s="82"/>
      <c r="H6" s="82"/>
      <c r="I6" s="82"/>
      <c r="J6" s="83"/>
    </row>
    <row r="7" spans="3:10" ht="18" thickBot="1">
      <c r="C7" s="8"/>
      <c r="F7" s="9"/>
      <c r="G7" s="10"/>
      <c r="H7" s="10"/>
      <c r="I7" s="10"/>
      <c r="J7" s="10"/>
    </row>
    <row r="8" spans="3:10" s="5" customFormat="1" ht="34.799999999999997">
      <c r="C8" s="37" t="s">
        <v>5</v>
      </c>
      <c r="D8" s="38" t="s">
        <v>6</v>
      </c>
      <c r="E8" s="39" t="s">
        <v>7</v>
      </c>
      <c r="F8" s="40" t="s">
        <v>8</v>
      </c>
      <c r="G8" s="41" t="s">
        <v>9</v>
      </c>
      <c r="H8" s="41" t="s">
        <v>10</v>
      </c>
      <c r="I8" s="41" t="s">
        <v>11</v>
      </c>
      <c r="J8" s="42" t="s">
        <v>12</v>
      </c>
    </row>
    <row r="9" spans="3:10">
      <c r="C9" s="34" t="s">
        <v>13</v>
      </c>
      <c r="F9" s="26"/>
      <c r="G9" s="32"/>
      <c r="H9" s="32"/>
      <c r="I9" s="29"/>
      <c r="J9" s="33"/>
    </row>
    <row r="10" spans="3:10">
      <c r="C10" s="43" t="s">
        <v>14</v>
      </c>
      <c r="F10" s="26"/>
      <c r="G10" s="32"/>
      <c r="H10" s="32"/>
      <c r="I10" s="29"/>
      <c r="J10" s="33"/>
    </row>
    <row r="11" spans="3:10">
      <c r="C11" s="35" t="s">
        <v>15</v>
      </c>
      <c r="D11" s="1" t="s">
        <v>16</v>
      </c>
      <c r="E11" s="1" t="s">
        <v>17</v>
      </c>
      <c r="F11" s="26">
        <v>42660</v>
      </c>
      <c r="G11" s="29">
        <v>514.91</v>
      </c>
      <c r="H11" s="36">
        <v>4.6199999999999998E-2</v>
      </c>
      <c r="I11" s="29"/>
      <c r="J11" s="33"/>
    </row>
    <row r="12" spans="3:10">
      <c r="C12" s="35" t="s">
        <v>18</v>
      </c>
      <c r="D12" s="1" t="s">
        <v>19</v>
      </c>
      <c r="E12" s="1" t="s">
        <v>20</v>
      </c>
      <c r="F12" s="26">
        <v>26707</v>
      </c>
      <c r="G12" s="29">
        <v>504.44</v>
      </c>
      <c r="H12" s="36">
        <v>4.53E-2</v>
      </c>
      <c r="I12" s="29"/>
      <c r="J12" s="33"/>
    </row>
    <row r="13" spans="3:10">
      <c r="C13" s="35" t="s">
        <v>21</v>
      </c>
      <c r="D13" s="1" t="s">
        <v>22</v>
      </c>
      <c r="E13" s="1" t="s">
        <v>23</v>
      </c>
      <c r="F13" s="26">
        <v>48518</v>
      </c>
      <c r="G13" s="29">
        <v>425.92</v>
      </c>
      <c r="H13" s="36">
        <v>3.8300000000000001E-2</v>
      </c>
      <c r="I13" s="29"/>
      <c r="J13" s="33"/>
    </row>
    <row r="14" spans="3:10">
      <c r="C14" s="35" t="s">
        <v>24</v>
      </c>
      <c r="D14" s="1" t="s">
        <v>25</v>
      </c>
      <c r="E14" s="1" t="s">
        <v>26</v>
      </c>
      <c r="F14" s="26">
        <v>45476</v>
      </c>
      <c r="G14" s="29">
        <v>414.51</v>
      </c>
      <c r="H14" s="36">
        <v>3.7199999999999997E-2</v>
      </c>
      <c r="I14" s="29"/>
      <c r="J14" s="33"/>
    </row>
    <row r="15" spans="3:10">
      <c r="C15" s="35" t="s">
        <v>27</v>
      </c>
      <c r="D15" s="1" t="s">
        <v>28</v>
      </c>
      <c r="E15" s="1" t="s">
        <v>29</v>
      </c>
      <c r="F15" s="26">
        <v>13919</v>
      </c>
      <c r="G15" s="29">
        <v>397.04</v>
      </c>
      <c r="H15" s="36">
        <v>3.5700000000000003E-2</v>
      </c>
      <c r="I15" s="29"/>
      <c r="J15" s="33"/>
    </row>
    <row r="16" spans="3:10">
      <c r="C16" s="35" t="s">
        <v>30</v>
      </c>
      <c r="D16" s="1" t="s">
        <v>31</v>
      </c>
      <c r="E16" s="1" t="s">
        <v>32</v>
      </c>
      <c r="F16" s="26">
        <v>27080</v>
      </c>
      <c r="G16" s="29">
        <v>378.52</v>
      </c>
      <c r="H16" s="36">
        <v>3.4000000000000002E-2</v>
      </c>
      <c r="I16" s="29"/>
      <c r="J16" s="33"/>
    </row>
    <row r="17" spans="3:10">
      <c r="C17" s="35" t="s">
        <v>33</v>
      </c>
      <c r="D17" s="1" t="s">
        <v>34</v>
      </c>
      <c r="E17" s="1" t="s">
        <v>23</v>
      </c>
      <c r="F17" s="26">
        <v>47061</v>
      </c>
      <c r="G17" s="29">
        <v>374.61</v>
      </c>
      <c r="H17" s="36">
        <v>3.3599999999999998E-2</v>
      </c>
      <c r="I17" s="29"/>
      <c r="J17" s="33"/>
    </row>
    <row r="18" spans="3:10">
      <c r="C18" s="35" t="s">
        <v>35</v>
      </c>
      <c r="D18" s="1" t="s">
        <v>36</v>
      </c>
      <c r="E18" s="1" t="s">
        <v>37</v>
      </c>
      <c r="F18" s="26">
        <v>48546</v>
      </c>
      <c r="G18" s="29">
        <v>368.2</v>
      </c>
      <c r="H18" s="36">
        <v>3.3099999999999997E-2</v>
      </c>
      <c r="I18" s="29"/>
      <c r="J18" s="33"/>
    </row>
    <row r="19" spans="3:10">
      <c r="C19" s="35" t="s">
        <v>38</v>
      </c>
      <c r="D19" s="1" t="s">
        <v>39</v>
      </c>
      <c r="E19" s="1" t="s">
        <v>40</v>
      </c>
      <c r="F19" s="26">
        <v>59756</v>
      </c>
      <c r="G19" s="29">
        <v>357.55</v>
      </c>
      <c r="H19" s="36">
        <v>3.2099999999999997E-2</v>
      </c>
      <c r="I19" s="29"/>
      <c r="J19" s="33"/>
    </row>
    <row r="20" spans="3:10">
      <c r="C20" s="35" t="s">
        <v>41</v>
      </c>
      <c r="D20" s="1" t="s">
        <v>42</v>
      </c>
      <c r="E20" s="1" t="s">
        <v>26</v>
      </c>
      <c r="F20" s="26">
        <v>47564</v>
      </c>
      <c r="G20" s="29">
        <v>344.32</v>
      </c>
      <c r="H20" s="36">
        <v>3.09E-2</v>
      </c>
      <c r="I20" s="29"/>
      <c r="J20" s="33"/>
    </row>
    <row r="21" spans="3:10">
      <c r="C21" s="35" t="s">
        <v>43</v>
      </c>
      <c r="D21" s="1" t="s">
        <v>44</v>
      </c>
      <c r="E21" s="1" t="s">
        <v>45</v>
      </c>
      <c r="F21" s="26">
        <v>38137</v>
      </c>
      <c r="G21" s="29">
        <v>326.8</v>
      </c>
      <c r="H21" s="36">
        <v>2.9399999999999999E-2</v>
      </c>
      <c r="I21" s="29"/>
      <c r="J21" s="33"/>
    </row>
    <row r="22" spans="3:10">
      <c r="C22" s="35" t="s">
        <v>46</v>
      </c>
      <c r="D22" s="1" t="s">
        <v>47</v>
      </c>
      <c r="E22" s="1" t="s">
        <v>48</v>
      </c>
      <c r="F22" s="26">
        <v>5966</v>
      </c>
      <c r="G22" s="29">
        <v>316.52999999999997</v>
      </c>
      <c r="H22" s="36">
        <v>2.8400000000000002E-2</v>
      </c>
      <c r="I22" s="29"/>
      <c r="J22" s="33"/>
    </row>
    <row r="23" spans="3:10">
      <c r="C23" s="35" t="s">
        <v>49</v>
      </c>
      <c r="D23" s="1" t="s">
        <v>50</v>
      </c>
      <c r="E23" s="1" t="s">
        <v>51</v>
      </c>
      <c r="F23" s="26">
        <v>89336</v>
      </c>
      <c r="G23" s="29">
        <v>313.57</v>
      </c>
      <c r="H23" s="36">
        <v>2.8199999999999999E-2</v>
      </c>
      <c r="I23" s="29"/>
      <c r="J23" s="33"/>
    </row>
    <row r="24" spans="3:10">
      <c r="C24" s="35" t="s">
        <v>52</v>
      </c>
      <c r="D24" s="1" t="s">
        <v>53</v>
      </c>
      <c r="E24" s="1" t="s">
        <v>23</v>
      </c>
      <c r="F24" s="26">
        <v>9627</v>
      </c>
      <c r="G24" s="29">
        <v>311.23</v>
      </c>
      <c r="H24" s="36">
        <v>2.8000000000000001E-2</v>
      </c>
      <c r="I24" s="29"/>
      <c r="J24" s="33"/>
    </row>
    <row r="25" spans="3:10">
      <c r="C25" s="35" t="s">
        <v>54</v>
      </c>
      <c r="D25" s="1" t="s">
        <v>55</v>
      </c>
      <c r="E25" s="1" t="s">
        <v>56</v>
      </c>
      <c r="F25" s="26">
        <v>49486</v>
      </c>
      <c r="G25" s="29">
        <v>263.81</v>
      </c>
      <c r="H25" s="36">
        <v>2.3699999999999999E-2</v>
      </c>
      <c r="I25" s="29"/>
      <c r="J25" s="33"/>
    </row>
    <row r="26" spans="3:10">
      <c r="C26" s="35" t="s">
        <v>57</v>
      </c>
      <c r="D26" s="1" t="s">
        <v>58</v>
      </c>
      <c r="E26" s="1" t="s">
        <v>26</v>
      </c>
      <c r="F26" s="26">
        <v>43720</v>
      </c>
      <c r="G26" s="29">
        <v>262.77999999999997</v>
      </c>
      <c r="H26" s="36">
        <v>2.3599999999999999E-2</v>
      </c>
      <c r="I26" s="29"/>
      <c r="J26" s="33"/>
    </row>
    <row r="27" spans="3:10">
      <c r="C27" s="35" t="s">
        <v>59</v>
      </c>
      <c r="D27" s="1" t="s">
        <v>60</v>
      </c>
      <c r="E27" s="1" t="s">
        <v>61</v>
      </c>
      <c r="F27" s="26">
        <v>9920</v>
      </c>
      <c r="G27" s="29">
        <v>237.88</v>
      </c>
      <c r="H27" s="36">
        <v>2.1399999999999999E-2</v>
      </c>
      <c r="I27" s="29"/>
      <c r="J27" s="33"/>
    </row>
    <row r="28" spans="3:10">
      <c r="C28" s="35" t="s">
        <v>62</v>
      </c>
      <c r="D28" s="1" t="s">
        <v>63</v>
      </c>
      <c r="E28" s="1" t="s">
        <v>64</v>
      </c>
      <c r="F28" s="26">
        <v>9385</v>
      </c>
      <c r="G28" s="29">
        <v>196.73</v>
      </c>
      <c r="H28" s="36">
        <v>1.77E-2</v>
      </c>
      <c r="I28" s="29"/>
      <c r="J28" s="33"/>
    </row>
    <row r="29" spans="3:10">
      <c r="C29" s="35" t="s">
        <v>65</v>
      </c>
      <c r="D29" s="1" t="s">
        <v>66</v>
      </c>
      <c r="E29" s="1" t="s">
        <v>67</v>
      </c>
      <c r="F29" s="26">
        <v>1652</v>
      </c>
      <c r="G29" s="29">
        <v>166.77</v>
      </c>
      <c r="H29" s="36">
        <v>1.4999999999999999E-2</v>
      </c>
      <c r="I29" s="29"/>
      <c r="J29" s="33"/>
    </row>
    <row r="30" spans="3:10">
      <c r="C30" s="35" t="s">
        <v>68</v>
      </c>
      <c r="D30" s="1" t="s">
        <v>69</v>
      </c>
      <c r="E30" s="1" t="s">
        <v>64</v>
      </c>
      <c r="F30" s="26">
        <v>2253</v>
      </c>
      <c r="G30" s="29">
        <v>166.5</v>
      </c>
      <c r="H30" s="36">
        <v>1.4999999999999999E-2</v>
      </c>
      <c r="I30" s="29"/>
      <c r="J30" s="33"/>
    </row>
    <row r="31" spans="3:10">
      <c r="C31" s="35" t="s">
        <v>70</v>
      </c>
      <c r="D31" s="1" t="s">
        <v>71</v>
      </c>
      <c r="E31" s="1" t="s">
        <v>72</v>
      </c>
      <c r="F31" s="26">
        <v>2928</v>
      </c>
      <c r="G31" s="29">
        <v>165.31</v>
      </c>
      <c r="H31" s="36">
        <v>1.4800000000000001E-2</v>
      </c>
      <c r="I31" s="29"/>
      <c r="J31" s="33"/>
    </row>
    <row r="32" spans="3:10">
      <c r="C32" s="35" t="s">
        <v>73</v>
      </c>
      <c r="D32" s="1" t="s">
        <v>74</v>
      </c>
      <c r="E32" s="1" t="s">
        <v>45</v>
      </c>
      <c r="F32" s="26">
        <v>2614</v>
      </c>
      <c r="G32" s="29">
        <v>160.28</v>
      </c>
      <c r="H32" s="36">
        <v>1.44E-2</v>
      </c>
      <c r="I32" s="29"/>
      <c r="J32" s="33"/>
    </row>
    <row r="33" spans="3:10">
      <c r="C33" s="35" t="s">
        <v>75</v>
      </c>
      <c r="D33" s="1" t="s">
        <v>76</v>
      </c>
      <c r="E33" s="1" t="s">
        <v>45</v>
      </c>
      <c r="F33" s="26">
        <v>6607</v>
      </c>
      <c r="G33" s="29">
        <v>118.94</v>
      </c>
      <c r="H33" s="36">
        <v>1.0699999999999999E-2</v>
      </c>
      <c r="I33" s="29"/>
      <c r="J33" s="33"/>
    </row>
    <row r="34" spans="3:10">
      <c r="C34" s="35" t="s">
        <v>77</v>
      </c>
      <c r="D34" s="1" t="s">
        <v>78</v>
      </c>
      <c r="E34" s="1" t="s">
        <v>20</v>
      </c>
      <c r="F34" s="26">
        <v>6344</v>
      </c>
      <c r="G34" s="29">
        <v>112.54</v>
      </c>
      <c r="H34" s="36">
        <v>1.01E-2</v>
      </c>
      <c r="I34" s="29"/>
      <c r="J34" s="33"/>
    </row>
    <row r="35" spans="3:10">
      <c r="C35" s="35" t="s">
        <v>79</v>
      </c>
      <c r="D35" s="1" t="s">
        <v>80</v>
      </c>
      <c r="E35" s="1" t="s">
        <v>48</v>
      </c>
      <c r="F35" s="26">
        <v>6111</v>
      </c>
      <c r="G35" s="29">
        <v>105.37</v>
      </c>
      <c r="H35" s="36">
        <v>9.4999999999999998E-3</v>
      </c>
      <c r="I35" s="29"/>
      <c r="J35" s="33"/>
    </row>
    <row r="36" spans="3:10">
      <c r="C36" s="34" t="s">
        <v>81</v>
      </c>
      <c r="F36" s="26"/>
      <c r="G36" s="47">
        <f>SUM(G11:G35)</f>
        <v>7305.0599999999995</v>
      </c>
      <c r="H36" s="45">
        <v>0.65629999999999999</v>
      </c>
      <c r="I36" s="26"/>
      <c r="J36" s="48"/>
    </row>
    <row r="37" spans="3:10">
      <c r="C37" s="34" t="s">
        <v>82</v>
      </c>
      <c r="F37" s="26"/>
      <c r="G37" s="44" t="s">
        <v>83</v>
      </c>
      <c r="H37" s="44" t="s">
        <v>83</v>
      </c>
      <c r="I37" s="26"/>
      <c r="J37" s="48"/>
    </row>
    <row r="38" spans="3:10" ht="18" thickBot="1">
      <c r="C38" s="34" t="s">
        <v>81</v>
      </c>
      <c r="F38" s="26"/>
      <c r="G38" s="44" t="s">
        <v>83</v>
      </c>
      <c r="H38" s="44" t="s">
        <v>83</v>
      </c>
      <c r="I38" s="26"/>
      <c r="J38" s="48"/>
    </row>
    <row r="39" spans="3:10" ht="18.600000000000001" thickTop="1" thickBot="1">
      <c r="C39" s="49" t="s">
        <v>84</v>
      </c>
      <c r="D39" s="50"/>
      <c r="E39" s="50"/>
      <c r="F39" s="51"/>
      <c r="G39" s="52">
        <v>7305.06</v>
      </c>
      <c r="H39" s="53">
        <v>0.65629999999999999</v>
      </c>
      <c r="I39" s="51"/>
      <c r="J39" s="54"/>
    </row>
    <row r="40" spans="3:10" ht="18" thickTop="1">
      <c r="C40" s="34"/>
      <c r="D40" s="8"/>
      <c r="E40" s="8"/>
      <c r="F40" s="26"/>
      <c r="G40" s="26"/>
      <c r="H40" s="26"/>
      <c r="I40" s="26"/>
      <c r="J40" s="48"/>
    </row>
    <row r="41" spans="3:10">
      <c r="C41" s="34" t="s">
        <v>131</v>
      </c>
      <c r="D41" s="8"/>
      <c r="E41" s="8"/>
      <c r="F41" s="26"/>
      <c r="G41" s="26"/>
      <c r="H41" s="26"/>
      <c r="I41" s="26"/>
      <c r="J41" s="48"/>
    </row>
    <row r="42" spans="3:10">
      <c r="C42" s="34" t="s">
        <v>132</v>
      </c>
      <c r="D42" s="8"/>
      <c r="E42" s="8"/>
      <c r="F42" s="26"/>
      <c r="G42" s="26"/>
      <c r="H42" s="26"/>
      <c r="I42" s="26"/>
      <c r="J42" s="48"/>
    </row>
    <row r="43" spans="3:10">
      <c r="C43" s="34" t="s">
        <v>81</v>
      </c>
      <c r="D43" s="8"/>
      <c r="E43" s="8"/>
      <c r="F43" s="26"/>
      <c r="G43" s="44" t="s">
        <v>83</v>
      </c>
      <c r="H43" s="44" t="s">
        <v>83</v>
      </c>
      <c r="I43" s="26"/>
      <c r="J43" s="48"/>
    </row>
    <row r="44" spans="3:10">
      <c r="C44" s="34" t="s">
        <v>133</v>
      </c>
      <c r="D44" s="8"/>
      <c r="E44" s="8"/>
      <c r="F44" s="26"/>
      <c r="G44" s="44"/>
      <c r="H44" s="44"/>
      <c r="I44" s="26"/>
      <c r="J44" s="48"/>
    </row>
    <row r="45" spans="3:10">
      <c r="C45" s="34" t="s">
        <v>81</v>
      </c>
      <c r="D45" s="8"/>
      <c r="E45" s="8"/>
      <c r="F45" s="26"/>
      <c r="G45" s="44" t="s">
        <v>83</v>
      </c>
      <c r="H45" s="44" t="s">
        <v>83</v>
      </c>
      <c r="I45" s="26"/>
      <c r="J45" s="48"/>
    </row>
    <row r="46" spans="3:10">
      <c r="C46" s="34" t="s">
        <v>135</v>
      </c>
      <c r="D46" s="8"/>
      <c r="E46" s="8"/>
      <c r="F46" s="26"/>
      <c r="G46" s="44"/>
      <c r="H46" s="44"/>
      <c r="I46" s="26"/>
      <c r="J46" s="48"/>
    </row>
    <row r="47" spans="3:10" ht="18" thickBot="1">
      <c r="C47" s="34" t="s">
        <v>81</v>
      </c>
      <c r="D47" s="8"/>
      <c r="E47" s="8"/>
      <c r="F47" s="26"/>
      <c r="G47" s="44" t="s">
        <v>83</v>
      </c>
      <c r="H47" s="44" t="s">
        <v>83</v>
      </c>
      <c r="I47" s="26"/>
      <c r="J47" s="48"/>
    </row>
    <row r="48" spans="3:10" ht="18.600000000000001" thickTop="1" thickBot="1">
      <c r="C48" s="49" t="s">
        <v>134</v>
      </c>
      <c r="D48" s="50"/>
      <c r="E48" s="50"/>
      <c r="F48" s="51"/>
      <c r="G48" s="55" t="s">
        <v>83</v>
      </c>
      <c r="H48" s="55" t="s">
        <v>83</v>
      </c>
      <c r="I48" s="51"/>
      <c r="J48" s="54"/>
    </row>
    <row r="49" spans="3:10" ht="18" thickTop="1">
      <c r="C49" s="34"/>
      <c r="D49" s="8"/>
      <c r="E49" s="8"/>
      <c r="F49" s="26"/>
      <c r="G49" s="26"/>
      <c r="H49" s="26"/>
      <c r="I49" s="26"/>
      <c r="J49" s="48"/>
    </row>
    <row r="50" spans="3:10">
      <c r="C50" s="34" t="s">
        <v>85</v>
      </c>
      <c r="D50" s="8"/>
      <c r="E50" s="8"/>
      <c r="F50" s="26"/>
      <c r="G50" s="26"/>
      <c r="H50" s="26"/>
      <c r="I50" s="26"/>
      <c r="J50" s="48"/>
    </row>
    <row r="51" spans="3:10">
      <c r="C51" s="34" t="s">
        <v>86</v>
      </c>
      <c r="D51" s="8"/>
      <c r="E51" s="8"/>
      <c r="F51" s="26"/>
      <c r="G51" s="26"/>
      <c r="H51" s="26"/>
      <c r="I51" s="26"/>
      <c r="J51" s="48"/>
    </row>
    <row r="52" spans="3:10">
      <c r="C52" s="34" t="s">
        <v>87</v>
      </c>
      <c r="D52" s="8"/>
      <c r="E52" s="8"/>
      <c r="F52" s="26"/>
      <c r="G52" s="46">
        <v>3365</v>
      </c>
      <c r="H52" s="36">
        <v>0.30230000000000001</v>
      </c>
      <c r="I52" s="36">
        <v>5.4399999999999997E-2</v>
      </c>
      <c r="J52" s="48"/>
    </row>
    <row r="53" spans="3:10" ht="18" thickBot="1">
      <c r="C53" s="34" t="s">
        <v>81</v>
      </c>
      <c r="D53" s="8"/>
      <c r="E53" s="8"/>
      <c r="F53" s="26"/>
      <c r="G53" s="46">
        <f>SUM(G52)</f>
        <v>3365</v>
      </c>
      <c r="H53" s="36">
        <f>SUM(H52)</f>
        <v>0.30230000000000001</v>
      </c>
      <c r="I53" s="36"/>
      <c r="J53" s="48"/>
    </row>
    <row r="54" spans="3:10" ht="18.600000000000001" thickTop="1" thickBot="1">
      <c r="C54" s="49" t="s">
        <v>88</v>
      </c>
      <c r="D54" s="50"/>
      <c r="E54" s="50"/>
      <c r="F54" s="51"/>
      <c r="G54" s="52">
        <v>3365</v>
      </c>
      <c r="H54" s="53">
        <v>0.30230000000000001</v>
      </c>
      <c r="I54" s="56"/>
      <c r="J54" s="54"/>
    </row>
    <row r="55" spans="3:10" ht="18" thickTop="1">
      <c r="C55" s="34"/>
      <c r="D55" s="8"/>
      <c r="E55" s="8"/>
      <c r="F55" s="26"/>
      <c r="G55" s="26"/>
      <c r="H55" s="26"/>
      <c r="I55" s="26"/>
      <c r="J55" s="48"/>
    </row>
    <row r="56" spans="3:10">
      <c r="C56" s="34" t="s">
        <v>136</v>
      </c>
      <c r="D56" s="8"/>
      <c r="E56" s="8"/>
      <c r="F56" s="26"/>
      <c r="G56" s="26"/>
      <c r="H56" s="26"/>
      <c r="I56" s="26"/>
      <c r="J56" s="48"/>
    </row>
    <row r="57" spans="3:10" ht="18" thickBot="1">
      <c r="C57" s="34" t="s">
        <v>81</v>
      </c>
      <c r="D57" s="8"/>
      <c r="E57" s="8"/>
      <c r="F57" s="26"/>
      <c r="G57" s="44" t="s">
        <v>83</v>
      </c>
      <c r="H57" s="44" t="s">
        <v>83</v>
      </c>
      <c r="I57" s="26"/>
      <c r="J57" s="48"/>
    </row>
    <row r="58" spans="3:10" ht="18.600000000000001" thickTop="1" thickBot="1">
      <c r="C58" s="49" t="s">
        <v>137</v>
      </c>
      <c r="D58" s="50"/>
      <c r="E58" s="50"/>
      <c r="F58" s="51"/>
      <c r="G58" s="55" t="s">
        <v>83</v>
      </c>
      <c r="H58" s="55" t="s">
        <v>83</v>
      </c>
      <c r="I58" s="51"/>
      <c r="J58" s="54"/>
    </row>
    <row r="59" spans="3:10" ht="18" thickTop="1">
      <c r="C59" s="34"/>
      <c r="D59" s="8"/>
      <c r="E59" s="8"/>
      <c r="F59" s="26"/>
      <c r="G59" s="26"/>
      <c r="H59" s="26"/>
      <c r="I59" s="26"/>
      <c r="J59" s="48"/>
    </row>
    <row r="60" spans="3:10">
      <c r="C60" s="34" t="s">
        <v>89</v>
      </c>
      <c r="D60" s="8"/>
      <c r="E60" s="8"/>
      <c r="F60" s="26"/>
      <c r="G60" s="26"/>
      <c r="H60" s="26"/>
      <c r="I60" s="26"/>
      <c r="J60" s="48"/>
    </row>
    <row r="61" spans="3:10" ht="18" thickBot="1">
      <c r="C61" s="34" t="s">
        <v>90</v>
      </c>
      <c r="D61" s="8"/>
      <c r="E61" s="8"/>
      <c r="F61" s="26"/>
      <c r="G61" s="46">
        <v>463.08</v>
      </c>
      <c r="H61" s="36">
        <v>4.1399999999999999E-2</v>
      </c>
      <c r="I61" s="26"/>
      <c r="J61" s="48"/>
    </row>
    <row r="62" spans="3:10" ht="18.600000000000001" thickTop="1" thickBot="1">
      <c r="C62" s="49" t="s">
        <v>91</v>
      </c>
      <c r="D62" s="50"/>
      <c r="E62" s="50"/>
      <c r="F62" s="51"/>
      <c r="G62" s="57">
        <f>SUM(G61)</f>
        <v>463.08</v>
      </c>
      <c r="H62" s="56">
        <v>4.1399999999999999E-2</v>
      </c>
      <c r="I62" s="51"/>
      <c r="J62" s="54"/>
    </row>
    <row r="63" spans="3:10" ht="18.600000000000001" thickTop="1" thickBot="1">
      <c r="C63" s="34"/>
      <c r="D63" s="8"/>
      <c r="E63" s="8"/>
      <c r="F63" s="26"/>
      <c r="G63" s="46"/>
      <c r="H63" s="36"/>
      <c r="I63" s="26"/>
      <c r="J63" s="48"/>
    </row>
    <row r="64" spans="3:10" ht="18" thickBot="1">
      <c r="C64" s="58" t="s">
        <v>92</v>
      </c>
      <c r="D64" s="59"/>
      <c r="E64" s="59"/>
      <c r="F64" s="60"/>
      <c r="G64" s="61">
        <v>11133.14</v>
      </c>
      <c r="H64" s="62">
        <f>+H36+H62+H53</f>
        <v>1</v>
      </c>
      <c r="I64" s="60"/>
      <c r="J64" s="63"/>
    </row>
    <row r="65" spans="3:10">
      <c r="C65" s="24"/>
      <c r="D65" s="24"/>
      <c r="E65" s="25"/>
      <c r="F65" s="26"/>
      <c r="G65" s="27"/>
      <c r="H65" s="28"/>
      <c r="I65" s="29"/>
      <c r="J65" s="29"/>
    </row>
    <row r="66" spans="3:10">
      <c r="C66" s="8" t="s">
        <v>93</v>
      </c>
      <c r="F66" s="9"/>
      <c r="G66" s="10"/>
      <c r="H66" s="10"/>
      <c r="I66" s="10"/>
      <c r="J66" s="10"/>
    </row>
    <row r="67" spans="3:10" ht="46.5" customHeight="1">
      <c r="C67" s="84" t="s">
        <v>94</v>
      </c>
      <c r="D67" s="84"/>
      <c r="E67" s="84"/>
      <c r="F67" s="84"/>
      <c r="G67" s="84"/>
      <c r="H67" s="84"/>
      <c r="I67" s="84"/>
      <c r="J67" s="84"/>
    </row>
    <row r="68" spans="3:10">
      <c r="C68" s="70" t="s">
        <v>95</v>
      </c>
      <c r="D68" s="70"/>
      <c r="E68" s="70"/>
      <c r="F68" s="70"/>
      <c r="G68" s="70"/>
      <c r="H68" s="70"/>
      <c r="I68" s="70"/>
      <c r="J68" s="70"/>
    </row>
    <row r="69" spans="3:10" ht="45.75" customHeight="1">
      <c r="C69" s="71" t="s">
        <v>96</v>
      </c>
      <c r="D69" s="71"/>
      <c r="E69" s="71"/>
      <c r="F69" s="71"/>
      <c r="G69" s="71"/>
      <c r="H69" s="71"/>
      <c r="I69" s="71"/>
      <c r="J69" s="71"/>
    </row>
    <row r="70" spans="3:10">
      <c r="F70" s="9"/>
      <c r="G70" s="10"/>
      <c r="H70" s="10"/>
      <c r="I70" s="10"/>
      <c r="J70" s="10"/>
    </row>
    <row r="71" spans="3:10" ht="18" thickBot="1">
      <c r="C71" s="2" t="s">
        <v>97</v>
      </c>
      <c r="D71" s="11"/>
      <c r="E71" s="11"/>
      <c r="F71" s="9"/>
      <c r="G71" s="10"/>
      <c r="H71" s="10"/>
      <c r="I71" s="10"/>
      <c r="J71" s="10"/>
    </row>
    <row r="72" spans="3:10" ht="52.2">
      <c r="C72" s="20" t="s">
        <v>98</v>
      </c>
      <c r="D72" s="21" t="s">
        <v>99</v>
      </c>
      <c r="E72" s="22" t="s">
        <v>139</v>
      </c>
      <c r="F72" s="9"/>
      <c r="H72" s="10"/>
      <c r="I72" s="10"/>
      <c r="J72" s="10"/>
    </row>
    <row r="73" spans="3:10">
      <c r="C73" s="12" t="s">
        <v>102</v>
      </c>
      <c r="D73" s="3" t="s">
        <v>101</v>
      </c>
      <c r="E73" s="4">
        <v>9.7749049673089043</v>
      </c>
      <c r="F73" s="9"/>
      <c r="H73" s="10"/>
      <c r="I73" s="10"/>
      <c r="J73" s="10"/>
    </row>
    <row r="74" spans="3:10">
      <c r="C74" s="12" t="s">
        <v>100</v>
      </c>
      <c r="D74" s="3" t="s">
        <v>101</v>
      </c>
      <c r="E74" s="4">
        <v>9.7652857543451166</v>
      </c>
      <c r="F74" s="9"/>
      <c r="H74" s="10"/>
      <c r="I74" s="10"/>
      <c r="J74" s="10"/>
    </row>
    <row r="75" spans="3:10">
      <c r="C75" s="8" t="s">
        <v>103</v>
      </c>
      <c r="F75" s="13"/>
      <c r="H75" s="14"/>
      <c r="I75" s="10"/>
      <c r="J75" s="14"/>
    </row>
    <row r="76" spans="3:10">
      <c r="C76" s="8" t="s">
        <v>142</v>
      </c>
      <c r="F76" s="13"/>
      <c r="H76" s="14"/>
      <c r="I76" s="10"/>
      <c r="J76" s="14"/>
    </row>
    <row r="77" spans="3:10">
      <c r="F77" s="13"/>
      <c r="H77" s="14"/>
      <c r="I77" s="10"/>
      <c r="J77" s="14"/>
    </row>
    <row r="78" spans="3:10">
      <c r="C78" s="87" t="s">
        <v>147</v>
      </c>
      <c r="D78" s="87"/>
      <c r="E78" s="87"/>
      <c r="F78" s="87"/>
      <c r="G78" s="87"/>
      <c r="H78" s="87"/>
      <c r="I78" s="87"/>
    </row>
    <row r="79" spans="3:10" s="30" customFormat="1" ht="34.799999999999997">
      <c r="C79" s="86" t="s">
        <v>104</v>
      </c>
      <c r="D79" s="86" t="s">
        <v>105</v>
      </c>
      <c r="E79" s="86"/>
      <c r="F79" s="69" t="s">
        <v>106</v>
      </c>
      <c r="G79" s="86" t="s">
        <v>107</v>
      </c>
      <c r="H79" s="86"/>
      <c r="I79" s="86"/>
    </row>
    <row r="80" spans="3:10" s="5" customFormat="1" ht="52.2">
      <c r="C80" s="86"/>
      <c r="D80" s="69" t="s">
        <v>108</v>
      </c>
      <c r="E80" s="69" t="s">
        <v>109</v>
      </c>
      <c r="F80" s="69" t="s">
        <v>110</v>
      </c>
      <c r="G80" s="69" t="s">
        <v>108</v>
      </c>
      <c r="H80" s="69" t="s">
        <v>109</v>
      </c>
      <c r="I80" s="69" t="s">
        <v>110</v>
      </c>
    </row>
    <row r="81" spans="3:10">
      <c r="C81" s="35" t="s">
        <v>112</v>
      </c>
      <c r="D81" s="11" t="s">
        <v>101</v>
      </c>
      <c r="E81" s="11" t="s">
        <v>101</v>
      </c>
      <c r="F81" s="11" t="s">
        <v>101</v>
      </c>
      <c r="G81" s="11" t="s">
        <v>101</v>
      </c>
      <c r="H81" s="11" t="s">
        <v>101</v>
      </c>
      <c r="I81" s="65" t="s">
        <v>101</v>
      </c>
    </row>
    <row r="82" spans="3:10">
      <c r="C82" s="35" t="s">
        <v>113</v>
      </c>
      <c r="D82" s="11" t="s">
        <v>101</v>
      </c>
      <c r="E82" s="11" t="s">
        <v>101</v>
      </c>
      <c r="F82" s="11" t="s">
        <v>101</v>
      </c>
      <c r="G82" s="11" t="s">
        <v>101</v>
      </c>
      <c r="H82" s="11" t="s">
        <v>101</v>
      </c>
      <c r="I82" s="65" t="s">
        <v>101</v>
      </c>
    </row>
    <row r="83" spans="3:10">
      <c r="C83" s="35" t="s">
        <v>114</v>
      </c>
      <c r="D83" s="11" t="s">
        <v>101</v>
      </c>
      <c r="E83" s="11" t="s">
        <v>101</v>
      </c>
      <c r="F83" s="11" t="s">
        <v>101</v>
      </c>
      <c r="G83" s="11" t="s">
        <v>101</v>
      </c>
      <c r="H83" s="11" t="s">
        <v>101</v>
      </c>
      <c r="I83" s="65" t="s">
        <v>101</v>
      </c>
      <c r="J83" s="14"/>
    </row>
    <row r="84" spans="3:10">
      <c r="C84" s="35" t="s">
        <v>115</v>
      </c>
      <c r="D84" s="11" t="s">
        <v>101</v>
      </c>
      <c r="E84" s="11" t="s">
        <v>101</v>
      </c>
      <c r="F84" s="11" t="s">
        <v>101</v>
      </c>
      <c r="G84" s="11" t="s">
        <v>101</v>
      </c>
      <c r="H84" s="11" t="s">
        <v>101</v>
      </c>
      <c r="I84" s="65" t="s">
        <v>101</v>
      </c>
      <c r="J84" s="14"/>
    </row>
    <row r="85" spans="3:10" ht="18" thickBot="1">
      <c r="C85" s="66" t="s">
        <v>111</v>
      </c>
      <c r="D85" s="67" t="s">
        <v>101</v>
      </c>
      <c r="E85" s="67" t="s">
        <v>101</v>
      </c>
      <c r="F85" s="67" t="s">
        <v>101</v>
      </c>
      <c r="G85" s="67" t="s">
        <v>101</v>
      </c>
      <c r="H85" s="67" t="s">
        <v>101</v>
      </c>
      <c r="I85" s="68" t="s">
        <v>101</v>
      </c>
    </row>
    <row r="86" spans="3:10">
      <c r="C86" s="1" t="s">
        <v>138</v>
      </c>
      <c r="F86" s="13"/>
      <c r="H86" s="14"/>
      <c r="I86" s="10"/>
      <c r="J86" s="14"/>
    </row>
    <row r="87" spans="3:10" ht="18" thickBot="1">
      <c r="F87" s="9"/>
      <c r="G87" s="10"/>
      <c r="H87" s="10"/>
      <c r="I87" s="10"/>
      <c r="J87" s="10"/>
    </row>
    <row r="88" spans="3:10" ht="18" thickBot="1">
      <c r="C88" s="15" t="s">
        <v>116</v>
      </c>
      <c r="D88" s="31">
        <v>0.12741595554274823</v>
      </c>
      <c r="E88" s="9"/>
      <c r="F88" s="9"/>
      <c r="G88" s="10"/>
      <c r="H88" s="10"/>
      <c r="I88" s="10"/>
      <c r="J88" s="10"/>
    </row>
    <row r="89" spans="3:10">
      <c r="F89" s="9"/>
      <c r="G89" s="10"/>
      <c r="H89" s="10"/>
      <c r="I89" s="10"/>
      <c r="J89" s="10"/>
    </row>
    <row r="90" spans="3:10" ht="18">
      <c r="C90" s="16" t="s">
        <v>117</v>
      </c>
      <c r="D90" s="16"/>
      <c r="E90" s="16"/>
      <c r="F90" s="17"/>
      <c r="G90" s="18"/>
      <c r="H90" s="18"/>
      <c r="I90" s="10"/>
      <c r="J90" s="10"/>
    </row>
    <row r="91" spans="3:10" ht="18">
      <c r="C91" s="16" t="s">
        <v>118</v>
      </c>
      <c r="D91" s="16"/>
      <c r="E91" s="16"/>
      <c r="F91" s="19"/>
      <c r="G91" s="18"/>
      <c r="H91" s="18"/>
      <c r="I91" s="10"/>
      <c r="J91" s="10"/>
    </row>
    <row r="92" spans="3:10" ht="18">
      <c r="C92" s="16" t="s">
        <v>119</v>
      </c>
      <c r="D92" s="16"/>
      <c r="E92" s="16"/>
      <c r="F92" s="19"/>
      <c r="G92" s="18"/>
      <c r="H92" s="18"/>
      <c r="I92" s="10"/>
      <c r="J92" s="10"/>
    </row>
    <row r="93" spans="3:10" ht="18">
      <c r="C93" s="16" t="s">
        <v>120</v>
      </c>
      <c r="D93" s="16"/>
      <c r="E93" s="16"/>
      <c r="F93" s="19"/>
      <c r="G93" s="18"/>
      <c r="H93" s="18"/>
      <c r="I93" s="10"/>
      <c r="J93" s="10"/>
    </row>
    <row r="94" spans="3:10" ht="18">
      <c r="C94" s="16" t="s">
        <v>121</v>
      </c>
      <c r="D94" s="16"/>
      <c r="E94" s="16"/>
      <c r="F94" s="19"/>
      <c r="G94" s="18"/>
      <c r="H94" s="18"/>
      <c r="I94" s="10"/>
      <c r="J94" s="10"/>
    </row>
    <row r="95" spans="3:10" ht="18">
      <c r="C95" s="16" t="s">
        <v>122</v>
      </c>
      <c r="D95" s="16"/>
      <c r="E95" s="16"/>
      <c r="F95" s="19"/>
      <c r="G95" s="18"/>
      <c r="H95" s="18"/>
      <c r="I95" s="10"/>
      <c r="J95" s="10"/>
    </row>
    <row r="96" spans="3:10" ht="18">
      <c r="C96" s="16" t="s">
        <v>123</v>
      </c>
      <c r="D96" s="16"/>
      <c r="E96" s="16"/>
      <c r="F96" s="19"/>
      <c r="G96" s="18"/>
      <c r="H96" s="18"/>
      <c r="I96" s="10"/>
      <c r="J96" s="10"/>
    </row>
    <row r="97" spans="3:10" ht="18">
      <c r="C97" s="16" t="s">
        <v>124</v>
      </c>
      <c r="D97" s="16"/>
      <c r="E97" s="16"/>
      <c r="F97" s="19"/>
      <c r="G97" s="18"/>
      <c r="H97" s="18"/>
      <c r="I97" s="10"/>
      <c r="J97" s="10"/>
    </row>
    <row r="98" spans="3:10" ht="18">
      <c r="C98" s="16" t="s">
        <v>125</v>
      </c>
      <c r="D98" s="16"/>
      <c r="E98" s="16"/>
      <c r="F98" s="19"/>
      <c r="G98" s="18"/>
      <c r="H98" s="18"/>
      <c r="I98" s="10"/>
      <c r="J98" s="10"/>
    </row>
    <row r="99" spans="3:10" ht="18">
      <c r="C99" s="16" t="s">
        <v>126</v>
      </c>
      <c r="D99" s="16"/>
      <c r="E99" s="16"/>
      <c r="F99" s="17"/>
      <c r="G99" s="18"/>
      <c r="H99" s="18"/>
      <c r="I99" s="10"/>
      <c r="J99" s="10"/>
    </row>
    <row r="100" spans="3:10" ht="18">
      <c r="C100" s="16" t="s">
        <v>127</v>
      </c>
      <c r="D100" s="16"/>
      <c r="E100" s="16"/>
      <c r="F100" s="19"/>
      <c r="G100" s="18"/>
      <c r="H100" s="18"/>
      <c r="I100" s="10"/>
      <c r="J100" s="10"/>
    </row>
    <row r="101" spans="3:10" ht="18">
      <c r="C101" s="16" t="s">
        <v>128</v>
      </c>
      <c r="D101" s="16"/>
      <c r="E101" s="16"/>
      <c r="F101" s="17"/>
      <c r="G101" s="18"/>
      <c r="H101" s="18"/>
      <c r="I101" s="10"/>
      <c r="J101" s="10"/>
    </row>
    <row r="102" spans="3:10" ht="18">
      <c r="C102" s="16" t="s">
        <v>143</v>
      </c>
      <c r="D102" s="16"/>
      <c r="E102" s="16"/>
      <c r="F102" s="17"/>
      <c r="G102" s="18"/>
      <c r="H102" s="18"/>
      <c r="I102" s="10"/>
      <c r="J102" s="10"/>
    </row>
    <row r="103" spans="3:10" ht="18">
      <c r="C103" s="16" t="s">
        <v>129</v>
      </c>
      <c r="D103" s="16"/>
      <c r="E103" s="16"/>
      <c r="F103" s="17"/>
      <c r="G103" s="18"/>
      <c r="H103" s="18"/>
      <c r="I103" s="10"/>
      <c r="J103" s="10"/>
    </row>
    <row r="104" spans="3:10" ht="18">
      <c r="C104" s="16" t="s">
        <v>130</v>
      </c>
      <c r="D104" s="16"/>
      <c r="E104" s="16"/>
      <c r="F104" s="17"/>
      <c r="G104" s="18"/>
      <c r="H104" s="18"/>
      <c r="I104" s="10"/>
      <c r="J104" s="10"/>
    </row>
    <row r="105" spans="3:10" ht="21" customHeight="1">
      <c r="C105" s="16" t="s">
        <v>144</v>
      </c>
      <c r="D105" s="16"/>
      <c r="E105" s="16"/>
      <c r="F105" s="9"/>
      <c r="G105" s="10"/>
      <c r="H105" s="10"/>
      <c r="I105" s="10"/>
      <c r="J105" s="10"/>
    </row>
    <row r="106" spans="3:10" ht="18">
      <c r="C106" s="16"/>
      <c r="D106" s="64"/>
      <c r="E106" s="64"/>
      <c r="F106" s="9"/>
      <c r="G106" s="10"/>
      <c r="H106" s="10"/>
      <c r="I106" s="10"/>
      <c r="J106" s="10"/>
    </row>
    <row r="107" spans="3:10" ht="19.2">
      <c r="C107" s="8" t="s">
        <v>145</v>
      </c>
      <c r="F107" s="9"/>
      <c r="G107" s="10"/>
      <c r="H107" s="10"/>
      <c r="I107" s="10"/>
      <c r="J107" s="10"/>
    </row>
    <row r="108" spans="3:10">
      <c r="F108" s="9"/>
      <c r="G108" s="10"/>
      <c r="H108" s="10"/>
      <c r="I108" s="10"/>
      <c r="J108" s="10"/>
    </row>
    <row r="109" spans="3:10">
      <c r="F109" s="9"/>
      <c r="G109" s="10"/>
      <c r="H109" s="10"/>
      <c r="I109" s="10"/>
      <c r="J109" s="10"/>
    </row>
    <row r="110" spans="3:10">
      <c r="F110" s="9"/>
      <c r="G110" s="10"/>
      <c r="H110" s="10"/>
      <c r="I110" s="10"/>
      <c r="J110" s="10"/>
    </row>
    <row r="111" spans="3:10">
      <c r="F111" s="9"/>
      <c r="G111" s="10"/>
      <c r="H111" s="10"/>
      <c r="I111" s="10"/>
      <c r="J111" s="10"/>
    </row>
    <row r="112" spans="3:10">
      <c r="F112" s="9"/>
      <c r="G112" s="10"/>
      <c r="H112" s="10"/>
      <c r="I112" s="10"/>
      <c r="J112" s="10"/>
    </row>
    <row r="113" spans="3:10">
      <c r="F113" s="9"/>
      <c r="G113" s="10"/>
      <c r="H113" s="10"/>
      <c r="I113" s="10"/>
      <c r="J113" s="10"/>
    </row>
    <row r="114" spans="3:10">
      <c r="F114" s="9"/>
      <c r="G114" s="10"/>
      <c r="H114" s="10"/>
      <c r="I114" s="10"/>
      <c r="J114" s="10"/>
    </row>
    <row r="115" spans="3:10">
      <c r="F115" s="9"/>
      <c r="G115" s="10"/>
      <c r="H115" s="10"/>
      <c r="I115" s="10"/>
      <c r="J115" s="10"/>
    </row>
    <row r="116" spans="3:10">
      <c r="F116" s="9"/>
      <c r="G116" s="10"/>
      <c r="H116" s="10"/>
      <c r="I116" s="10"/>
      <c r="J116" s="10"/>
    </row>
    <row r="117" spans="3:10">
      <c r="F117" s="9"/>
      <c r="G117" s="10"/>
      <c r="H117" s="10"/>
      <c r="I117" s="10"/>
      <c r="J117" s="10"/>
    </row>
    <row r="118" spans="3:10">
      <c r="F118" s="9"/>
      <c r="G118" s="10"/>
      <c r="H118" s="10"/>
      <c r="I118" s="10"/>
      <c r="J118" s="10"/>
    </row>
    <row r="119" spans="3:10" ht="115.5" customHeight="1">
      <c r="C119" s="85" t="s">
        <v>146</v>
      </c>
      <c r="D119" s="85"/>
      <c r="E119" s="85"/>
      <c r="F119" s="85"/>
      <c r="G119" s="85"/>
      <c r="H119" s="85"/>
      <c r="I119" s="85"/>
      <c r="J119" s="85"/>
    </row>
  </sheetData>
  <mergeCells count="12">
    <mergeCell ref="C119:J119"/>
    <mergeCell ref="C79:C80"/>
    <mergeCell ref="D79:E79"/>
    <mergeCell ref="C78:I78"/>
    <mergeCell ref="G79:I79"/>
    <mergeCell ref="C68:J68"/>
    <mergeCell ref="C69:J69"/>
    <mergeCell ref="C3:J3"/>
    <mergeCell ref="D4:J4"/>
    <mergeCell ref="D5:J5"/>
    <mergeCell ref="D6:J6"/>
    <mergeCell ref="C67:J6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6D853-4D12-4D9E-8389-170BF88DB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Naganandan RM</cp:lastModifiedBy>
  <cp:revision/>
  <dcterms:created xsi:type="dcterms:W3CDTF">2025-09-01T05:38:24Z</dcterms:created>
  <dcterms:modified xsi:type="dcterms:W3CDTF">2025-09-08T11:46:14Z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